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V:\0_Work General\Strukturfonds Sachsen neu\01_Förderprogramme\02_Richtlinien_FöBa\EFRE Validierung_SMWA\5. Aufruf\"/>
    </mc:Choice>
  </mc:AlternateContent>
  <xr:revisionPtr revIDLastSave="0" documentId="13_ncr:1_{E71C864A-05F2-4630-AF86-0D200370D097}" xr6:coauthVersionLast="36" xr6:coauthVersionMax="47" xr10:uidLastSave="{00000000-0000-0000-0000-000000000000}"/>
  <bookViews>
    <workbookView xWindow="-28920" yWindow="-1080" windowWidth="29040" windowHeight="15840" xr2:uid="{39172BC0-E959-4143-B862-EA3CAC40CEF9}"/>
  </bookViews>
  <sheets>
    <sheet name="Tabelle1" sheetId="1" r:id="rId1"/>
  </sheets>
  <calcPr calcId="191029"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 i="1" l="1"/>
  <c r="B14" i="1" s="1"/>
  <c r="J85" i="1" l="1"/>
  <c r="K85" i="1" s="1"/>
  <c r="L85" i="1" s="1"/>
  <c r="M85" i="1" s="1"/>
  <c r="J84" i="1"/>
  <c r="K84" i="1" s="1"/>
  <c r="L84" i="1" s="1"/>
  <c r="M84" i="1" s="1"/>
  <c r="J83" i="1"/>
  <c r="K83" i="1" s="1"/>
  <c r="L83" i="1" s="1"/>
  <c r="M83" i="1" s="1"/>
  <c r="J82" i="1"/>
  <c r="K82" i="1" s="1"/>
  <c r="L82" i="1" s="1"/>
  <c r="M82" i="1" s="1"/>
  <c r="J81" i="1"/>
  <c r="K81" i="1" s="1"/>
  <c r="L81" i="1" s="1"/>
  <c r="M81" i="1" s="1"/>
  <c r="J80" i="1"/>
  <c r="K80" i="1" s="1"/>
  <c r="L80" i="1" s="1"/>
  <c r="M80" i="1" s="1"/>
  <c r="J79" i="1"/>
  <c r="K79" i="1" s="1"/>
  <c r="L79" i="1" s="1"/>
  <c r="M79" i="1" s="1"/>
  <c r="J78" i="1"/>
  <c r="K78" i="1" s="1"/>
  <c r="L78" i="1" s="1"/>
  <c r="M78" i="1" s="1"/>
  <c r="J77" i="1"/>
  <c r="K77" i="1" s="1"/>
  <c r="L77" i="1" s="1"/>
  <c r="M77" i="1" s="1"/>
  <c r="J76" i="1"/>
  <c r="K76" i="1" s="1"/>
  <c r="L76" i="1" s="1"/>
  <c r="M76" i="1" s="1"/>
  <c r="J75" i="1"/>
  <c r="K75" i="1" s="1"/>
  <c r="L75" i="1" s="1"/>
  <c r="M75" i="1" s="1"/>
  <c r="J74" i="1"/>
  <c r="K74" i="1" s="1"/>
  <c r="L74" i="1" s="1"/>
  <c r="M74" i="1" s="1"/>
  <c r="J73" i="1"/>
  <c r="K73" i="1" s="1"/>
  <c r="L73" i="1" s="1"/>
  <c r="M73" i="1" s="1"/>
  <c r="J72" i="1"/>
  <c r="K72" i="1" s="1"/>
  <c r="L72" i="1" s="1"/>
  <c r="M72" i="1" s="1"/>
  <c r="J71" i="1"/>
  <c r="K71" i="1" s="1"/>
  <c r="L71" i="1" s="1"/>
  <c r="M71" i="1" s="1"/>
  <c r="J70" i="1"/>
  <c r="K70" i="1" s="1"/>
  <c r="L70" i="1" s="1"/>
  <c r="M70" i="1" s="1"/>
  <c r="J69" i="1"/>
  <c r="K69" i="1" s="1"/>
  <c r="L69" i="1" s="1"/>
  <c r="M69" i="1" s="1"/>
  <c r="J68" i="1"/>
  <c r="K68" i="1" s="1"/>
  <c r="L68" i="1" s="1"/>
  <c r="M68" i="1" s="1"/>
  <c r="J67" i="1"/>
  <c r="K67" i="1" s="1"/>
  <c r="L67" i="1" s="1"/>
  <c r="M67" i="1" s="1"/>
  <c r="J66" i="1"/>
  <c r="K66" i="1" s="1"/>
  <c r="L66" i="1" s="1"/>
  <c r="M66" i="1" s="1"/>
  <c r="J65" i="1"/>
  <c r="K65" i="1" s="1"/>
  <c r="L65" i="1" s="1"/>
  <c r="M65" i="1" s="1"/>
  <c r="J64" i="1"/>
  <c r="K64" i="1" s="1"/>
  <c r="L64" i="1" s="1"/>
  <c r="M64" i="1" s="1"/>
  <c r="J63" i="1"/>
  <c r="K63" i="1" s="1"/>
  <c r="L63" i="1" s="1"/>
  <c r="M63" i="1" s="1"/>
  <c r="J62" i="1"/>
  <c r="K62" i="1" s="1"/>
  <c r="L62" i="1" s="1"/>
  <c r="M62" i="1" s="1"/>
  <c r="J61" i="1"/>
  <c r="K61" i="1" s="1"/>
  <c r="L61" i="1" s="1"/>
  <c r="M61" i="1" s="1"/>
  <c r="J60" i="1"/>
  <c r="K60" i="1" s="1"/>
  <c r="L60" i="1" s="1"/>
  <c r="M60" i="1" s="1"/>
  <c r="J59" i="1"/>
  <c r="K59" i="1" s="1"/>
  <c r="L59" i="1" s="1"/>
  <c r="M59" i="1" s="1"/>
  <c r="J58" i="1"/>
  <c r="K58" i="1" s="1"/>
  <c r="L58" i="1" s="1"/>
  <c r="M58" i="1" s="1"/>
  <c r="J57" i="1"/>
  <c r="K57" i="1" s="1"/>
  <c r="L57" i="1" s="1"/>
  <c r="M57" i="1" s="1"/>
  <c r="J56" i="1"/>
  <c r="K56" i="1" s="1"/>
  <c r="L56" i="1" s="1"/>
  <c r="M56" i="1" s="1"/>
  <c r="J55" i="1"/>
  <c r="K55" i="1" s="1"/>
  <c r="L55" i="1" s="1"/>
  <c r="M55" i="1" s="1"/>
  <c r="J54" i="1"/>
  <c r="K54" i="1" s="1"/>
  <c r="L54" i="1" s="1"/>
  <c r="M54" i="1" s="1"/>
  <c r="J53" i="1"/>
  <c r="K53" i="1" s="1"/>
  <c r="L53" i="1" s="1"/>
  <c r="M53" i="1" s="1"/>
  <c r="J52" i="1"/>
  <c r="K52" i="1" s="1"/>
  <c r="L52" i="1" s="1"/>
  <c r="M52" i="1" s="1"/>
  <c r="J51" i="1"/>
  <c r="K51" i="1" s="1"/>
  <c r="L51" i="1" s="1"/>
  <c r="M51" i="1" s="1"/>
  <c r="J50" i="1"/>
  <c r="K50" i="1" s="1"/>
  <c r="L50" i="1" s="1"/>
  <c r="M50" i="1" s="1"/>
  <c r="J49" i="1"/>
  <c r="K49" i="1" s="1"/>
  <c r="L49" i="1" s="1"/>
  <c r="M49" i="1" s="1"/>
  <c r="J48" i="1"/>
  <c r="K48" i="1" s="1"/>
  <c r="L48" i="1" s="1"/>
  <c r="M48" i="1" s="1"/>
  <c r="J47" i="1"/>
  <c r="K47" i="1" s="1"/>
  <c r="L47" i="1" s="1"/>
  <c r="M47" i="1" s="1"/>
  <c r="J46" i="1"/>
  <c r="K46" i="1" s="1"/>
  <c r="L46" i="1" s="1"/>
  <c r="M46" i="1" s="1"/>
  <c r="J45" i="1"/>
  <c r="K45" i="1" s="1"/>
  <c r="L45" i="1" s="1"/>
  <c r="M45" i="1" s="1"/>
  <c r="J44" i="1"/>
  <c r="K44" i="1" s="1"/>
  <c r="L44" i="1" s="1"/>
  <c r="M44" i="1" s="1"/>
  <c r="J43" i="1"/>
  <c r="K43" i="1" s="1"/>
  <c r="L43" i="1" s="1"/>
  <c r="M43" i="1" s="1"/>
  <c r="J42" i="1"/>
  <c r="K42" i="1" s="1"/>
  <c r="L42" i="1" s="1"/>
  <c r="M42" i="1" s="1"/>
  <c r="J41" i="1"/>
  <c r="K41" i="1" s="1"/>
  <c r="L41" i="1" s="1"/>
  <c r="M41" i="1" s="1"/>
  <c r="J40" i="1"/>
  <c r="K40" i="1" s="1"/>
  <c r="L40" i="1" s="1"/>
  <c r="M40" i="1" s="1"/>
  <c r="J39" i="1"/>
  <c r="K39" i="1" s="1"/>
  <c r="L39" i="1" s="1"/>
  <c r="M39" i="1" s="1"/>
  <c r="J38" i="1"/>
  <c r="K38" i="1" s="1"/>
  <c r="L38" i="1" s="1"/>
  <c r="M38" i="1" s="1"/>
  <c r="J37" i="1"/>
  <c r="K37" i="1" s="1"/>
  <c r="L37" i="1" s="1"/>
  <c r="M37" i="1" s="1"/>
  <c r="J36" i="1"/>
  <c r="K36" i="1" s="1"/>
  <c r="L36" i="1" s="1"/>
  <c r="M36" i="1" s="1"/>
  <c r="J35" i="1"/>
  <c r="K35" i="1" s="1"/>
  <c r="L35" i="1" s="1"/>
  <c r="M35" i="1" s="1"/>
  <c r="J34" i="1"/>
  <c r="K34" i="1" s="1"/>
  <c r="L34" i="1" s="1"/>
  <c r="M34" i="1" s="1"/>
  <c r="J33" i="1"/>
  <c r="K33" i="1" s="1"/>
  <c r="L33" i="1" s="1"/>
  <c r="M33" i="1" s="1"/>
  <c r="J32" i="1"/>
  <c r="K32" i="1" s="1"/>
  <c r="L32" i="1" s="1"/>
  <c r="M32" i="1" s="1"/>
  <c r="J31" i="1"/>
  <c r="K31" i="1" s="1"/>
  <c r="L31" i="1" s="1"/>
  <c r="M31" i="1" s="1"/>
  <c r="J30" i="1"/>
  <c r="K30" i="1" s="1"/>
  <c r="L30" i="1" s="1"/>
  <c r="M30" i="1" s="1"/>
  <c r="J29" i="1"/>
  <c r="K29" i="1" s="1"/>
  <c r="L29" i="1" s="1"/>
  <c r="M29" i="1" s="1"/>
  <c r="J28" i="1"/>
  <c r="K28" i="1" s="1"/>
  <c r="L28" i="1" s="1"/>
  <c r="M28" i="1" s="1"/>
  <c r="J27" i="1"/>
  <c r="K27" i="1" s="1"/>
  <c r="L27" i="1" s="1"/>
  <c r="M27" i="1" s="1"/>
  <c r="J26" i="1"/>
  <c r="K26" i="1" s="1"/>
  <c r="L26" i="1" s="1"/>
  <c r="M26" i="1" s="1"/>
  <c r="J25" i="1"/>
  <c r="K25" i="1" s="1"/>
  <c r="L25" i="1" s="1"/>
  <c r="M25" i="1" s="1"/>
  <c r="J24" i="1"/>
  <c r="K24" i="1" s="1"/>
  <c r="L24" i="1" s="1"/>
  <c r="M24" i="1" s="1"/>
  <c r="J23" i="1"/>
  <c r="K23" i="1" s="1"/>
  <c r="L23" i="1" s="1"/>
  <c r="M23" i="1" s="1"/>
  <c r="J22" i="1"/>
  <c r="K22" i="1" s="1"/>
  <c r="L22" i="1" s="1"/>
  <c r="M22" i="1" s="1"/>
  <c r="J21" i="1"/>
  <c r="K21" i="1" s="1"/>
  <c r="L21" i="1" s="1"/>
  <c r="M21" i="1" s="1"/>
  <c r="J20" i="1"/>
  <c r="K20" i="1" s="1"/>
  <c r="L20" i="1" s="1"/>
  <c r="M20" i="1" s="1"/>
  <c r="J19" i="1"/>
  <c r="K19" i="1" s="1"/>
  <c r="L19" i="1" s="1"/>
  <c r="M19" i="1" s="1"/>
  <c r="J18" i="1"/>
  <c r="K18" i="1" s="1"/>
  <c r="L18" i="1" s="1"/>
  <c r="M18" i="1" s="1"/>
  <c r="J17" i="1"/>
  <c r="K17" i="1" s="1"/>
  <c r="L17" i="1" s="1"/>
  <c r="M17" i="1" s="1"/>
  <c r="J16" i="1"/>
  <c r="K16" i="1" s="1"/>
  <c r="L16" i="1" s="1"/>
  <c r="M16" i="1" s="1"/>
  <c r="J15" i="1"/>
  <c r="K15" i="1" s="1"/>
  <c r="L15" i="1" s="1"/>
  <c r="M15" i="1" s="1"/>
  <c r="J14" i="1"/>
  <c r="K14" i="1" s="1"/>
  <c r="L14" i="1" s="1"/>
  <c r="M14" i="1" s="1"/>
  <c r="J13" i="1"/>
  <c r="K13" i="1" s="1"/>
  <c r="L13" i="1" s="1"/>
  <c r="M13" i="1" s="1"/>
  <c r="J12" i="1"/>
  <c r="K12" i="1" s="1"/>
  <c r="L12" i="1" s="1"/>
  <c r="M12" i="1" s="1"/>
  <c r="J11" i="1"/>
  <c r="K11" i="1" s="1"/>
  <c r="L11" i="1" s="1"/>
  <c r="M11" i="1" s="1"/>
  <c r="J10" i="1"/>
  <c r="K10" i="1" s="1"/>
  <c r="L10" i="1" s="1"/>
  <c r="M10" i="1" s="1"/>
  <c r="I8" i="1"/>
  <c r="J8" i="1" s="1"/>
  <c r="K8" i="1" s="1"/>
  <c r="L8" i="1" s="1"/>
  <c r="M8" i="1" s="1"/>
  <c r="J9" i="1"/>
  <c r="K9" i="1" s="1"/>
  <c r="L9" i="1" s="1"/>
  <c r="M9" i="1" s="1"/>
</calcChain>
</file>

<file path=xl/sharedStrings.xml><?xml version="1.0" encoding="utf-8"?>
<sst xmlns="http://schemas.openxmlformats.org/spreadsheetml/2006/main" count="111" uniqueCount="107">
  <si>
    <t>Personalkosten Hilfskräfte</t>
  </si>
  <si>
    <t>Eingruppierung</t>
  </si>
  <si>
    <t>Stellenanteil</t>
  </si>
  <si>
    <t>TV-L 13/1</t>
  </si>
  <si>
    <t>TV-L 13/2</t>
  </si>
  <si>
    <t>TV-L 13/3</t>
  </si>
  <si>
    <t>TV-L 13/4</t>
  </si>
  <si>
    <t>TV-L 13/5</t>
  </si>
  <si>
    <t>TV-L 13/6</t>
  </si>
  <si>
    <t>TV-L 13Ü/1</t>
  </si>
  <si>
    <t>TV-L 13Ü/2</t>
  </si>
  <si>
    <t>TV-L 13Ü/3</t>
  </si>
  <si>
    <t>TV-L 13Ü/4</t>
  </si>
  <si>
    <t>TV-L 13Ü/5</t>
  </si>
  <si>
    <t>TV-L 13Ü/6</t>
  </si>
  <si>
    <t>TV-L 14/1</t>
  </si>
  <si>
    <t>TV-L 14/2</t>
  </si>
  <si>
    <t>TV-L 14/3</t>
  </si>
  <si>
    <t>TV-L 14/4</t>
  </si>
  <si>
    <t>TV-L 14/5</t>
  </si>
  <si>
    <t>TV-L 14/6</t>
  </si>
  <si>
    <t>Gesamtausgaben</t>
  </si>
  <si>
    <t>Stundensatz VKO</t>
  </si>
  <si>
    <t>Hilfskraft</t>
  </si>
  <si>
    <t>Stundensätze VKO Hilfskräfte</t>
  </si>
  <si>
    <t>Monatssätze VKO Personal (vereinfacht)</t>
  </si>
  <si>
    <t>TV-L 6/1</t>
  </si>
  <si>
    <t>TV-L 6/2</t>
  </si>
  <si>
    <t>TV-L 6/3</t>
  </si>
  <si>
    <t>TV-L 6/4</t>
  </si>
  <si>
    <t>TV-L 6/5</t>
  </si>
  <si>
    <t>TV-L 6/6</t>
  </si>
  <si>
    <t>TV-L 7/1</t>
  </si>
  <si>
    <t>TV-L 7/2</t>
  </si>
  <si>
    <t>TV-L 7/3</t>
  </si>
  <si>
    <t>TV-L 7/4</t>
  </si>
  <si>
    <t>TV-L 7/5</t>
  </si>
  <si>
    <t>TV-L 7/6</t>
  </si>
  <si>
    <t>TV-L 8/1</t>
  </si>
  <si>
    <t>TV-L 8/2</t>
  </si>
  <si>
    <t>TV-L 8/3</t>
  </si>
  <si>
    <t>TV-L 8/4</t>
  </si>
  <si>
    <t>TV-L 8/5</t>
  </si>
  <si>
    <t>TV-L 8/6</t>
  </si>
  <si>
    <t>TV-L 9a/1</t>
  </si>
  <si>
    <t>TV-L 9a/2</t>
  </si>
  <si>
    <t>TV-L 9a/3</t>
  </si>
  <si>
    <t>TV-L 9a/4</t>
  </si>
  <si>
    <t>TV-L 9a/5</t>
  </si>
  <si>
    <t>TV-L 9a/6</t>
  </si>
  <si>
    <t>TV-L 9b/1</t>
  </si>
  <si>
    <t>TV-L 9b/2</t>
  </si>
  <si>
    <t>TV-L 9b/3</t>
  </si>
  <si>
    <t>TV-L 9b/4</t>
  </si>
  <si>
    <t>TV-L 9b/5</t>
  </si>
  <si>
    <t>TV-L 9b/6</t>
  </si>
  <si>
    <t>TV-L 10/1</t>
  </si>
  <si>
    <t>TV-L 10/2</t>
  </si>
  <si>
    <t>TV-L 10/3</t>
  </si>
  <si>
    <t>TV-L 10/4</t>
  </si>
  <si>
    <t>TV-L 10/5</t>
  </si>
  <si>
    <t>TV-L 10/6</t>
  </si>
  <si>
    <t>TV-L 11/1</t>
  </si>
  <si>
    <t>TV-L 11/2</t>
  </si>
  <si>
    <t>TV-L 11/3</t>
  </si>
  <si>
    <t>TV-L 11/4</t>
  </si>
  <si>
    <t>TV-L 11/5</t>
  </si>
  <si>
    <t>TV-L 11/6</t>
  </si>
  <si>
    <t>TV-L 12/1</t>
  </si>
  <si>
    <t>TV-L 12/2</t>
  </si>
  <si>
    <t>TV-L 12/3</t>
  </si>
  <si>
    <t>TV-L 12/4</t>
  </si>
  <si>
    <t>TV-L 12/5</t>
  </si>
  <si>
    <t>TV-L 12/6</t>
  </si>
  <si>
    <t>TV-L 15/1</t>
  </si>
  <si>
    <t>TV-L 15/2</t>
  </si>
  <si>
    <t>TV-L 15/3</t>
  </si>
  <si>
    <t>TV-L 15/4</t>
  </si>
  <si>
    <t>TV-L 15/5</t>
  </si>
  <si>
    <t>TV-L 15/6</t>
  </si>
  <si>
    <t>TV-L 15Ü/1</t>
  </si>
  <si>
    <t>TV-L 15Ü/2</t>
  </si>
  <si>
    <t>TV-L 15Ü/3</t>
  </si>
  <si>
    <t>TV-L 15Ü/4</t>
  </si>
  <si>
    <t>TV-L 15Ü/5</t>
  </si>
  <si>
    <t>TV-L 15Ü/6</t>
  </si>
  <si>
    <t>Budgetübersicht</t>
  </si>
  <si>
    <t>Felder zur eigenen Berechnung und Angabe der beantragten Ausgaben</t>
  </si>
  <si>
    <t>Fremdleistungen**</t>
  </si>
  <si>
    <t>Ausstattung, Geräte, Ausrüstung, Instrumente*</t>
  </si>
  <si>
    <t>Material</t>
  </si>
  <si>
    <t>Erlangung von Schutzrechten</t>
  </si>
  <si>
    <t>Projekttitel/Akronym</t>
  </si>
  <si>
    <t>Zuwendung SAB</t>
  </si>
  <si>
    <t>Institut/Professur/Professor:</t>
  </si>
  <si>
    <t xml:space="preserve">Personalkosten Forscher, Techniker </t>
  </si>
  <si>
    <r>
      <rPr>
        <b/>
        <sz val="9"/>
        <color theme="1"/>
        <rFont val="Open Sans"/>
        <family val="2"/>
      </rPr>
      <t>Hinweis</t>
    </r>
    <r>
      <rPr>
        <sz val="9"/>
        <color theme="1"/>
        <rFont val="Open Sans"/>
        <family val="2"/>
      </rPr>
      <t>: Die maximal förderfähigen Ausgaben betragen 250.00 EUR und werden durch die SAB mit 90% bezuschusst (max. 225.000 EUR Zuwendung). Der Fehlbedarf ist durch nicht zweckgebundene freie Mittel der Professur zu tragen.
Reisekosten sind nicht förderfähig. Dadurch, dass die Personalkosten mittels Pauschal gefördert werden, ergibt sich etwaig ein weiterer finanzieller Fehlbedarf. Die Unterdeckung der Personalkosten ist ebenfalls durch freie Mittel der Professur zu tragen. Spätestens mit verbindlicher Antragsstellung bei der SAB müssen die Finanzierungsquellen für die Eigenmittel und die vorgenannte Unterdeckung benannt und die Ausfinanzierung bestätigt werden.</t>
    </r>
  </si>
  <si>
    <t>* soweit und solange sie für das Projekt erforderlich sind. Werden diese Instrumente und Ausrüstungen über das Projekt hinaus verwendet, gilt nur die nach den Grundsätzen ordnungsgemäßer Buchführung ermittelte Wertminderung während der Dauer des Projekts als zuwendungsfähig, es sei denn, diese Instrumente und Ausrüstungen werden von einer öffentlichen Forschungseinrichtung im Rahmen der im Zuwendungsbescheid festgelegten Zweckbindungsfrist für nichtwirtschaftliche Tätigkeiten im Bereich der Forschung und Lehre eingesetzt.
** inklusive Auftragsforschung, -entwicklung und -fertigung, Prüfleistungen; rechtliche und wirtschaftliche Beratung und Marktstudien</t>
  </si>
  <si>
    <t>Felder zur Bearbeitung</t>
  </si>
  <si>
    <t>Laufzeit von - bis und in Monaten:</t>
  </si>
  <si>
    <t>SHK</t>
  </si>
  <si>
    <t>FHK bis 8h/Woche</t>
  </si>
  <si>
    <t>FHK ab 14h/Woche</t>
  </si>
  <si>
    <t>WHK bis 6h/Woche</t>
  </si>
  <si>
    <t>FHK ab 8,5h/Woche</t>
  </si>
  <si>
    <t>WHK ab 6,5h/Woche</t>
  </si>
  <si>
    <t>WHK ab 10h/Woche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</si>
</sst>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14" x14ac:knownFonts="1">
    <font>
      <sz val="11"/>
      <color theme="1"/>
      <name val="Calibri"/>
      <family val="2"/>
      <scheme val="minor"/>
    </font>
    <font>
      <sz val="11"/>
      <color theme="1"/>
      <name val="Calibri"/>
      <family val="2"/>
      <scheme val="minor"/>
    </font>
    <font>
      <sz val="10"/>
      <name val="Arial"/>
      <family val="2"/>
    </font>
    <font>
      <sz val="11"/>
      <color theme="1"/>
      <name val="Calibri"/>
      <family val="2"/>
    </font>
    <font>
      <sz val="11"/>
      <color theme="1"/>
      <name val="Open Sans"/>
      <family val="2"/>
    </font>
    <font>
      <i/>
      <sz val="11"/>
      <color theme="1"/>
      <name val="Open Sans"/>
      <family val="2"/>
    </font>
    <font>
      <i/>
      <sz val="11"/>
      <name val="Open Sans"/>
      <family val="2"/>
    </font>
    <font>
      <i/>
      <sz val="11"/>
      <color rgb="FF000000"/>
      <name val="Open Sans"/>
      <family val="2"/>
    </font>
    <font>
      <b/>
      <sz val="11"/>
      <color theme="1"/>
      <name val="Open Sans"/>
      <family val="2"/>
    </font>
    <font>
      <sz val="9"/>
      <color theme="1"/>
      <name val="Open Sans"/>
      <family val="2"/>
    </font>
    <font>
      <sz val="10"/>
      <color theme="1"/>
      <name val="Open Sans"/>
      <family val="2"/>
    </font>
    <font>
      <b/>
      <sz val="9"/>
      <color theme="1"/>
      <name val="Open Sans"/>
      <family val="2"/>
    </font>
    <font>
      <sz val="9.5"/>
      <color theme="1"/>
      <name val="Open Sans"/>
      <family val="2"/>
    </font>
    <font>
      <b/>
      <i/>
      <sz val="11"/>
      <name val="Open Sans"/>
      <family val="2"/>
    </font>
  </fonts>
  <fills count="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gray0625">
        <bgColor theme="0" tint="-4.9989318521683403E-2"/>
      </patternFill>
    </fill>
    <fill>
      <patternFill patternType="solid">
        <fgColor rgb="FFDAEEF3"/>
        <bgColor rgb="FF000000"/>
      </patternFill>
    </fill>
    <fill>
      <patternFill patternType="solid">
        <fgColor rgb="FFC4BD97"/>
        <bgColor rgb="FF000000"/>
      </patternFill>
    </fill>
    <fill>
      <patternFill patternType="solid">
        <fgColor theme="7"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top style="thin">
        <color indexed="64"/>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s>
  <cellStyleXfs count="3">
    <xf numFmtId="0" fontId="0" fillId="0" borderId="0"/>
    <xf numFmtId="44" fontId="1" fillId="0" borderId="0" applyFont="0" applyFill="0" applyBorder="0" applyAlignment="0" applyProtection="0"/>
    <xf numFmtId="0" fontId="2" fillId="0" borderId="0"/>
  </cellStyleXfs>
  <cellXfs count="91">
    <xf numFmtId="0" fontId="0" fillId="0" borderId="0" xfId="0"/>
    <xf numFmtId="0" fontId="3" fillId="0" borderId="0" xfId="0" applyFont="1" applyFill="1" applyBorder="1" applyProtection="1">
      <protection hidden="1"/>
    </xf>
    <xf numFmtId="0" fontId="4" fillId="0" borderId="0" xfId="0" applyFont="1" applyProtection="1">
      <protection hidden="1"/>
    </xf>
    <xf numFmtId="0" fontId="4" fillId="0" borderId="0" xfId="0" applyFont="1" applyProtection="1"/>
    <xf numFmtId="44" fontId="5" fillId="4" borderId="17" xfId="1" applyFont="1" applyFill="1" applyBorder="1" applyProtection="1">
      <protection locked="0"/>
    </xf>
    <xf numFmtId="44" fontId="5" fillId="4" borderId="13" xfId="1" applyFont="1" applyFill="1" applyBorder="1" applyProtection="1">
      <protection locked="0"/>
    </xf>
    <xf numFmtId="0" fontId="4" fillId="0" borderId="0" xfId="0" applyFont="1"/>
    <xf numFmtId="9" fontId="5" fillId="4" borderId="2" xfId="2" applyNumberFormat="1" applyFont="1" applyFill="1" applyBorder="1" applyAlignment="1" applyProtection="1">
      <alignment horizontal="center"/>
      <protection locked="0"/>
    </xf>
    <xf numFmtId="44" fontId="6" fillId="7" borderId="1" xfId="2" applyNumberFormat="1" applyFont="1" applyFill="1" applyBorder="1" applyAlignment="1" applyProtection="1">
      <alignment horizontal="center"/>
    </xf>
    <xf numFmtId="9" fontId="5" fillId="4" borderId="1" xfId="2" applyNumberFormat="1" applyFont="1" applyFill="1" applyBorder="1" applyAlignment="1" applyProtection="1">
      <alignment horizontal="center"/>
      <protection locked="0"/>
    </xf>
    <xf numFmtId="0" fontId="7" fillId="6" borderId="16" xfId="2" applyFont="1" applyFill="1" applyBorder="1" applyProtection="1">
      <protection hidden="1"/>
    </xf>
    <xf numFmtId="44" fontId="8" fillId="3" borderId="20" xfId="1" applyFont="1" applyFill="1" applyBorder="1" applyProtection="1">
      <protection hidden="1"/>
    </xf>
    <xf numFmtId="44" fontId="8" fillId="5" borderId="21" xfId="1" applyFont="1" applyFill="1" applyBorder="1" applyProtection="1">
      <protection hidden="1"/>
    </xf>
    <xf numFmtId="44" fontId="8" fillId="5" borderId="17" xfId="1" applyFont="1" applyFill="1" applyBorder="1" applyProtection="1">
      <protection hidden="1"/>
    </xf>
    <xf numFmtId="0" fontId="8" fillId="3" borderId="16" xfId="1" applyNumberFormat="1" applyFont="1" applyFill="1" applyBorder="1" applyAlignment="1" applyProtection="1">
      <protection hidden="1"/>
    </xf>
    <xf numFmtId="44" fontId="8" fillId="3" borderId="11" xfId="1" applyFont="1" applyFill="1" applyBorder="1" applyProtection="1">
      <protection hidden="1"/>
    </xf>
    <xf numFmtId="44" fontId="8" fillId="3" borderId="5" xfId="1" applyFont="1" applyFill="1" applyBorder="1" applyProtection="1">
      <protection hidden="1"/>
    </xf>
    <xf numFmtId="0" fontId="8" fillId="3" borderId="15" xfId="2" applyNumberFormat="1" applyFont="1" applyFill="1" applyBorder="1" applyAlignment="1" applyProtection="1">
      <protection hidden="1"/>
    </xf>
    <xf numFmtId="0" fontId="8" fillId="3" borderId="3" xfId="1" applyNumberFormat="1" applyFont="1" applyFill="1" applyBorder="1" applyProtection="1">
      <protection hidden="1"/>
    </xf>
    <xf numFmtId="0" fontId="4" fillId="4" borderId="2" xfId="0" applyFont="1" applyFill="1" applyBorder="1" applyProtection="1">
      <protection locked="0"/>
    </xf>
    <xf numFmtId="0" fontId="4" fillId="4" borderId="1" xfId="0" applyFont="1" applyFill="1" applyBorder="1" applyProtection="1">
      <protection locked="0"/>
    </xf>
    <xf numFmtId="44" fontId="4" fillId="4" borderId="1" xfId="0" applyNumberFormat="1" applyFont="1" applyFill="1" applyBorder="1" applyProtection="1">
      <protection locked="0"/>
    </xf>
    <xf numFmtId="0" fontId="0" fillId="0" borderId="0" xfId="0" applyFont="1" applyProtection="1">
      <protection hidden="1"/>
    </xf>
    <xf numFmtId="0" fontId="0" fillId="0" borderId="0" xfId="0" applyFont="1"/>
    <xf numFmtId="0" fontId="0" fillId="0" borderId="0" xfId="0" applyFont="1" applyProtection="1"/>
    <xf numFmtId="0" fontId="8" fillId="2" borderId="3" xfId="2" applyFont="1" applyFill="1" applyBorder="1" applyProtection="1">
      <protection hidden="1"/>
    </xf>
    <xf numFmtId="0" fontId="8" fillId="2" borderId="6" xfId="2" applyFont="1" applyFill="1" applyBorder="1" applyAlignment="1" applyProtection="1">
      <alignment horizontal="center"/>
      <protection hidden="1"/>
    </xf>
    <xf numFmtId="1" fontId="8" fillId="2" borderId="3" xfId="2" applyNumberFormat="1" applyFont="1" applyFill="1" applyBorder="1" applyAlignment="1" applyProtection="1">
      <alignment horizontal="center"/>
      <protection hidden="1"/>
    </xf>
    <xf numFmtId="1" fontId="8" fillId="2" borderId="4" xfId="2" applyNumberFormat="1" applyFont="1" applyFill="1" applyBorder="1" applyAlignment="1" applyProtection="1">
      <alignment horizontal="center"/>
      <protection hidden="1"/>
    </xf>
    <xf numFmtId="0" fontId="8" fillId="2" borderId="7" xfId="2" applyFont="1" applyFill="1" applyBorder="1" applyProtection="1">
      <protection hidden="1"/>
    </xf>
    <xf numFmtId="0" fontId="8" fillId="2" borderId="8" xfId="2" applyFont="1" applyFill="1" applyBorder="1" applyProtection="1">
      <protection hidden="1"/>
    </xf>
    <xf numFmtId="0" fontId="8" fillId="2" borderId="19" xfId="2" applyFont="1" applyFill="1" applyBorder="1" applyProtection="1">
      <protection hidden="1"/>
    </xf>
    <xf numFmtId="0" fontId="8" fillId="2" borderId="9" xfId="2" applyFont="1" applyFill="1" applyBorder="1" applyProtection="1">
      <protection hidden="1"/>
    </xf>
    <xf numFmtId="44" fontId="5" fillId="8" borderId="5" xfId="1" applyFont="1" applyFill="1" applyBorder="1" applyProtection="1">
      <protection hidden="1"/>
    </xf>
    <xf numFmtId="1" fontId="8" fillId="2" borderId="8" xfId="2" applyNumberFormat="1" applyFont="1" applyFill="1" applyBorder="1" applyAlignment="1" applyProtection="1">
      <alignment horizontal="center"/>
      <protection hidden="1"/>
    </xf>
    <xf numFmtId="1" fontId="8" fillId="2" borderId="6" xfId="2" applyNumberFormat="1" applyFont="1" applyFill="1" applyBorder="1" applyAlignment="1" applyProtection="1">
      <alignment horizontal="center"/>
      <protection hidden="1"/>
    </xf>
    <xf numFmtId="1" fontId="8" fillId="2" borderId="9" xfId="2" applyNumberFormat="1" applyFont="1" applyFill="1" applyBorder="1" applyAlignment="1" applyProtection="1">
      <alignment horizontal="center"/>
      <protection hidden="1"/>
    </xf>
    <xf numFmtId="0" fontId="0" fillId="0" borderId="25" xfId="0" applyFont="1" applyBorder="1" applyProtection="1"/>
    <xf numFmtId="44" fontId="6" fillId="7" borderId="17" xfId="2" applyNumberFormat="1" applyFont="1" applyFill="1" applyBorder="1" applyAlignment="1" applyProtection="1">
      <alignment horizontal="center"/>
    </xf>
    <xf numFmtId="44" fontId="6" fillId="7" borderId="13" xfId="2" applyNumberFormat="1" applyFont="1" applyFill="1" applyBorder="1" applyAlignment="1" applyProtection="1">
      <alignment horizontal="center"/>
    </xf>
    <xf numFmtId="9" fontId="5" fillId="4" borderId="4" xfId="2" applyNumberFormat="1" applyFont="1" applyFill="1" applyBorder="1" applyAlignment="1" applyProtection="1">
      <alignment horizontal="center"/>
      <protection locked="0"/>
    </xf>
    <xf numFmtId="44" fontId="6" fillId="7" borderId="4" xfId="2" applyNumberFormat="1" applyFont="1" applyFill="1" applyBorder="1" applyAlignment="1" applyProtection="1">
      <alignment horizontal="center"/>
    </xf>
    <xf numFmtId="44" fontId="6" fillId="7" borderId="5" xfId="2" applyNumberFormat="1" applyFont="1" applyFill="1" applyBorder="1" applyAlignment="1" applyProtection="1">
      <alignment horizontal="center"/>
    </xf>
    <xf numFmtId="0" fontId="7" fillId="6" borderId="26" xfId="2" applyFont="1" applyFill="1" applyBorder="1" applyProtection="1">
      <protection hidden="1"/>
    </xf>
    <xf numFmtId="0" fontId="6" fillId="6" borderId="27" xfId="2" applyFont="1" applyFill="1" applyBorder="1" applyProtection="1">
      <protection hidden="1"/>
    </xf>
    <xf numFmtId="0" fontId="6" fillId="6" borderId="16" xfId="2" applyFont="1" applyFill="1" applyBorder="1" applyProtection="1">
      <protection hidden="1"/>
    </xf>
    <xf numFmtId="0" fontId="6" fillId="6" borderId="15" xfId="2" applyFont="1" applyFill="1" applyBorder="1" applyProtection="1">
      <protection hidden="1"/>
    </xf>
    <xf numFmtId="0" fontId="4" fillId="4" borderId="13" xfId="0" applyFont="1" applyFill="1" applyBorder="1" applyProtection="1">
      <protection locked="0"/>
    </xf>
    <xf numFmtId="0" fontId="4" fillId="4" borderId="11" xfId="0" applyFont="1" applyFill="1" applyBorder="1" applyProtection="1">
      <protection locked="0"/>
    </xf>
    <xf numFmtId="0" fontId="4" fillId="0" borderId="14" xfId="0" applyFont="1" applyBorder="1" applyProtection="1">
      <protection hidden="1"/>
    </xf>
    <xf numFmtId="0" fontId="4" fillId="0" borderId="14" xfId="0" applyFont="1" applyBorder="1"/>
    <xf numFmtId="0" fontId="4" fillId="0" borderId="28" xfId="0" applyFont="1" applyBorder="1"/>
    <xf numFmtId="0" fontId="4" fillId="0" borderId="22" xfId="0" applyFont="1" applyBorder="1"/>
    <xf numFmtId="0" fontId="4" fillId="4" borderId="4" xfId="0" applyFont="1" applyFill="1" applyBorder="1" applyProtection="1">
      <protection locked="0"/>
    </xf>
    <xf numFmtId="0" fontId="4" fillId="4" borderId="5" xfId="0" applyFont="1" applyFill="1" applyBorder="1" applyProtection="1">
      <protection locked="0"/>
    </xf>
    <xf numFmtId="0" fontId="8" fillId="3" borderId="10" xfId="2" applyNumberFormat="1" applyFont="1" applyFill="1" applyBorder="1" applyAlignment="1" applyProtection="1">
      <alignment horizontal="right"/>
      <protection hidden="1"/>
    </xf>
    <xf numFmtId="0" fontId="8" fillId="3" borderId="12" xfId="2" applyNumberFormat="1" applyFont="1" applyFill="1" applyBorder="1" applyAlignment="1" applyProtection="1">
      <alignment horizontal="right"/>
      <protection hidden="1"/>
    </xf>
    <xf numFmtId="0" fontId="8" fillId="3" borderId="3" xfId="2" applyNumberFormat="1" applyFont="1" applyFill="1" applyBorder="1" applyAlignment="1" applyProtection="1">
      <alignment horizontal="right"/>
      <protection hidden="1"/>
    </xf>
    <xf numFmtId="0" fontId="8" fillId="2" borderId="7" xfId="2" applyFont="1" applyFill="1" applyBorder="1" applyAlignment="1" applyProtection="1">
      <alignment horizontal="right"/>
      <protection hidden="1"/>
    </xf>
    <xf numFmtId="0" fontId="8" fillId="8" borderId="1" xfId="2" applyFont="1" applyFill="1" applyBorder="1" applyAlignment="1" applyProtection="1">
      <alignment horizontal="right"/>
      <protection hidden="1"/>
    </xf>
    <xf numFmtId="0" fontId="8" fillId="8" borderId="4" xfId="2" applyFont="1" applyFill="1" applyBorder="1" applyAlignment="1" applyProtection="1">
      <alignment horizontal="right"/>
      <protection hidden="1"/>
    </xf>
    <xf numFmtId="0" fontId="8" fillId="8" borderId="30" xfId="2" applyFont="1" applyFill="1" applyBorder="1" applyAlignment="1" applyProtection="1">
      <alignment horizontal="right"/>
      <protection hidden="1"/>
    </xf>
    <xf numFmtId="44" fontId="5" fillId="8" borderId="31" xfId="1" applyFont="1" applyFill="1" applyBorder="1" applyProtection="1">
      <protection hidden="1"/>
    </xf>
    <xf numFmtId="49" fontId="9" fillId="0" borderId="22" xfId="2" applyNumberFormat="1" applyFont="1" applyFill="1" applyBorder="1" applyAlignment="1" applyProtection="1">
      <alignment vertical="top" wrapText="1"/>
      <protection hidden="1"/>
    </xf>
    <xf numFmtId="0" fontId="10" fillId="0" borderId="0" xfId="0" applyFont="1" applyAlignment="1">
      <alignment horizontal="left" vertical="top"/>
    </xf>
    <xf numFmtId="0" fontId="8" fillId="8" borderId="18" xfId="2" applyFont="1" applyFill="1" applyBorder="1" applyAlignment="1" applyProtection="1">
      <alignment horizontal="center"/>
      <protection hidden="1"/>
    </xf>
    <xf numFmtId="0" fontId="0" fillId="0" borderId="25" xfId="0" applyFont="1" applyBorder="1"/>
    <xf numFmtId="0" fontId="0" fillId="0" borderId="0" xfId="0" applyFont="1" applyBorder="1" applyAlignment="1"/>
    <xf numFmtId="0" fontId="8" fillId="8" borderId="23" xfId="2" applyFont="1" applyFill="1" applyBorder="1" applyAlignment="1" applyProtection="1">
      <alignment horizontal="right"/>
      <protection hidden="1"/>
    </xf>
    <xf numFmtId="0" fontId="8" fillId="8" borderId="35" xfId="2" applyFont="1" applyFill="1" applyBorder="1" applyAlignment="1" applyProtection="1">
      <alignment horizontal="right"/>
      <protection hidden="1"/>
    </xf>
    <xf numFmtId="0" fontId="13" fillId="4" borderId="1" xfId="0" applyFont="1" applyFill="1" applyBorder="1" applyProtection="1">
      <protection hidden="1"/>
    </xf>
    <xf numFmtId="0" fontId="8" fillId="2" borderId="23" xfId="2" applyFont="1" applyFill="1" applyBorder="1" applyAlignment="1" applyProtection="1">
      <alignment horizontal="center"/>
      <protection hidden="1"/>
    </xf>
    <xf numFmtId="0" fontId="8" fillId="2" borderId="24" xfId="2" applyFont="1" applyFill="1" applyBorder="1" applyAlignment="1" applyProtection="1">
      <alignment horizontal="center"/>
      <protection hidden="1"/>
    </xf>
    <xf numFmtId="0" fontId="8" fillId="4" borderId="23" xfId="0" applyFont="1" applyFill="1" applyBorder="1" applyAlignment="1">
      <alignment horizontal="center"/>
    </xf>
    <xf numFmtId="0" fontId="8" fillId="4" borderId="24" xfId="0" applyFont="1" applyFill="1" applyBorder="1" applyAlignment="1">
      <alignment horizontal="center"/>
    </xf>
    <xf numFmtId="0" fontId="8" fillId="4" borderId="18" xfId="0" applyFont="1" applyFill="1" applyBorder="1" applyAlignment="1">
      <alignment horizontal="center"/>
    </xf>
    <xf numFmtId="0" fontId="9" fillId="8" borderId="32" xfId="0" applyFont="1" applyFill="1" applyBorder="1" applyAlignment="1">
      <alignment horizontal="left" vertical="top" wrapText="1"/>
    </xf>
    <xf numFmtId="0" fontId="12" fillId="8" borderId="33" xfId="0" applyFont="1" applyFill="1" applyBorder="1" applyAlignment="1">
      <alignment horizontal="left" vertical="top" wrapText="1"/>
    </xf>
    <xf numFmtId="0" fontId="12" fillId="8" borderId="34" xfId="0" applyFont="1" applyFill="1" applyBorder="1" applyAlignment="1">
      <alignment horizontal="left" vertical="top" wrapText="1"/>
    </xf>
    <xf numFmtId="0" fontId="12" fillId="8" borderId="25" xfId="0" applyFont="1" applyFill="1" applyBorder="1" applyAlignment="1">
      <alignment horizontal="left" vertical="top" wrapText="1"/>
    </xf>
    <xf numFmtId="0" fontId="12" fillId="8" borderId="0" xfId="0" applyFont="1" applyFill="1" applyBorder="1" applyAlignment="1">
      <alignment horizontal="left" vertical="top" wrapText="1"/>
    </xf>
    <xf numFmtId="0" fontId="12" fillId="8" borderId="14" xfId="0" applyFont="1" applyFill="1" applyBorder="1" applyAlignment="1">
      <alignment horizontal="left" vertical="top" wrapText="1"/>
    </xf>
    <xf numFmtId="0" fontId="12" fillId="8" borderId="29" xfId="0" applyFont="1" applyFill="1" applyBorder="1" applyAlignment="1">
      <alignment horizontal="left" vertical="top" wrapText="1"/>
    </xf>
    <xf numFmtId="0" fontId="12" fillId="8" borderId="22" xfId="0" applyFont="1" applyFill="1" applyBorder="1" applyAlignment="1">
      <alignment horizontal="left" vertical="top" wrapText="1"/>
    </xf>
    <xf numFmtId="0" fontId="12" fillId="8" borderId="28" xfId="0" applyFont="1" applyFill="1" applyBorder="1" applyAlignment="1">
      <alignment horizontal="left" vertical="top" wrapText="1"/>
    </xf>
    <xf numFmtId="0" fontId="0" fillId="0" borderId="24" xfId="0" applyFont="1" applyBorder="1" applyAlignment="1">
      <alignment horizontal="center"/>
    </xf>
    <xf numFmtId="49" fontId="4" fillId="4" borderId="35" xfId="0" applyNumberFormat="1" applyFont="1" applyFill="1" applyBorder="1" applyAlignment="1" applyProtection="1">
      <alignment horizontal="left" vertical="top" wrapText="1"/>
      <protection locked="0"/>
    </xf>
    <xf numFmtId="49" fontId="4" fillId="4" borderId="26" xfId="0" applyNumberFormat="1" applyFont="1" applyFill="1" applyBorder="1" applyAlignment="1" applyProtection="1">
      <alignment horizontal="left" vertical="top" wrapText="1"/>
      <protection locked="0"/>
    </xf>
    <xf numFmtId="49" fontId="4" fillId="4" borderId="16" xfId="0" applyNumberFormat="1" applyFont="1" applyFill="1" applyBorder="1" applyAlignment="1" applyProtection="1">
      <alignment horizontal="left" vertical="top" wrapText="1"/>
      <protection locked="0"/>
    </xf>
    <xf numFmtId="0" fontId="8" fillId="2" borderId="18" xfId="2" applyFont="1" applyFill="1" applyBorder="1" applyAlignment="1" applyProtection="1">
      <alignment horizontal="center"/>
      <protection hidden="1"/>
    </xf>
    <xf numFmtId="44" fontId="8" fillId="5" borderId="36" xfId="1" applyFont="1" applyFill="1" applyBorder="1" applyProtection="1">
      <protection hidden="1"/>
    </xf>
  </cellXfs>
  <cellStyles count="3">
    <cellStyle name="Standard" xfId="0" builtinId="0"/>
    <cellStyle name="Standard 2 2" xfId="2" xr:uid="{2FEA89BA-AE03-435C-A500-64B98B2EA453}"/>
    <cellStyle name="Währung" xfId="1" builtinId="4"/>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E1B1F-4FAE-4D7A-8C9F-AB24110ACC73}">
  <dimension ref="A1:R122"/>
  <sheetViews>
    <sheetView tabSelected="1" zoomScale="85" zoomScaleNormal="85" workbookViewId="0">
      <pane ySplit="6" topLeftCell="A7" activePane="bottomLeft" state="frozen"/>
      <selection pane="bottomLeft" activeCell="C26" sqref="C26"/>
    </sheetView>
  </sheetViews>
  <sheetFormatPr baseColWidth="10" defaultColWidth="11.5546875" defaultRowHeight="14.4" x14ac:dyDescent="0.3"/>
  <cols>
    <col min="1" max="1" width="46.6640625" style="23" customWidth="1"/>
    <col min="2" max="2" width="25.5546875" style="23" customWidth="1"/>
    <col min="3" max="3" width="24.5546875" style="23" customWidth="1"/>
    <col min="4" max="4" width="18.109375" style="23" bestFit="1" customWidth="1"/>
    <col min="5" max="5" width="30.77734375" style="23" customWidth="1"/>
    <col min="6" max="6" width="18" style="23" customWidth="1"/>
    <col min="7" max="7" width="16.6640625" style="23" bestFit="1" customWidth="1"/>
    <col min="8" max="8" width="15.88671875" style="23" bestFit="1" customWidth="1"/>
    <col min="9" max="9" width="17.6640625" style="23" hidden="1" customWidth="1"/>
    <col min="10" max="10" width="17.6640625" style="23" customWidth="1"/>
    <col min="11" max="12" width="13.6640625" style="23" bestFit="1" customWidth="1"/>
    <col min="13" max="13" width="13.77734375" style="23" bestFit="1" customWidth="1"/>
    <col min="14" max="14" width="31.6640625" style="23" bestFit="1" customWidth="1"/>
    <col min="15" max="15" width="11.5546875" style="23"/>
    <col min="16" max="16" width="15.6640625" style="23" bestFit="1" customWidth="1"/>
    <col min="17" max="17" width="12.6640625" style="23" bestFit="1" customWidth="1"/>
    <col min="18" max="20" width="13.33203125" style="23" bestFit="1" customWidth="1"/>
    <col min="21" max="16384" width="11.5546875" style="23"/>
  </cols>
  <sheetData>
    <row r="1" spans="1:14" ht="15.6" x14ac:dyDescent="0.35">
      <c r="A1" s="70" t="s">
        <v>98</v>
      </c>
    </row>
    <row r="2" spans="1:14" ht="15.6" x14ac:dyDescent="0.35">
      <c r="A2" s="59" t="s">
        <v>94</v>
      </c>
      <c r="B2" s="86"/>
      <c r="C2" s="87"/>
      <c r="D2" s="87"/>
      <c r="E2" s="87"/>
      <c r="F2" s="88"/>
      <c r="K2" s="64"/>
      <c r="L2" s="64"/>
      <c r="M2" s="64"/>
    </row>
    <row r="3" spans="1:14" ht="15.6" x14ac:dyDescent="0.35">
      <c r="A3" s="59" t="s">
        <v>92</v>
      </c>
      <c r="B3" s="86"/>
      <c r="C3" s="87"/>
      <c r="D3" s="87"/>
      <c r="E3" s="87"/>
      <c r="F3" s="88"/>
      <c r="K3" s="64"/>
      <c r="L3" s="64"/>
      <c r="M3" s="64"/>
    </row>
    <row r="4" spans="1:14" ht="15.6" x14ac:dyDescent="0.35">
      <c r="A4" s="69" t="s">
        <v>99</v>
      </c>
      <c r="B4" s="86"/>
      <c r="C4" s="87"/>
      <c r="D4" s="87"/>
      <c r="E4" s="87"/>
      <c r="F4" s="88"/>
      <c r="K4" s="64"/>
      <c r="L4" s="64"/>
      <c r="M4" s="64"/>
    </row>
    <row r="5" spans="1:14" ht="15" customHeight="1" thickBot="1" x14ac:dyDescent="0.35">
      <c r="K5" s="64"/>
      <c r="L5" s="64"/>
      <c r="M5" s="64"/>
    </row>
    <row r="6" spans="1:14" ht="16.2" thickBot="1" x14ac:dyDescent="0.4">
      <c r="A6" s="68" t="s">
        <v>86</v>
      </c>
      <c r="B6" s="65"/>
      <c r="G6" s="71" t="s">
        <v>25</v>
      </c>
      <c r="H6" s="72"/>
      <c r="I6" s="72"/>
      <c r="J6" s="72"/>
      <c r="K6" s="72"/>
      <c r="L6" s="72"/>
      <c r="M6" s="72"/>
      <c r="N6" s="66"/>
    </row>
    <row r="7" spans="1:14" ht="16.2" customHeight="1" thickBot="1" x14ac:dyDescent="0.4">
      <c r="A7" s="59" t="s">
        <v>95</v>
      </c>
      <c r="B7" s="4">
        <v>0</v>
      </c>
      <c r="D7" s="76" t="s">
        <v>96</v>
      </c>
      <c r="E7" s="77"/>
      <c r="F7" s="78"/>
      <c r="G7" s="25" t="s">
        <v>1</v>
      </c>
      <c r="H7" s="26" t="s">
        <v>2</v>
      </c>
      <c r="I7" s="27">
        <v>2024</v>
      </c>
      <c r="J7" s="34">
        <v>2024</v>
      </c>
      <c r="K7" s="28">
        <v>2025</v>
      </c>
      <c r="L7" s="35">
        <v>2026</v>
      </c>
      <c r="M7" s="36">
        <v>2027</v>
      </c>
    </row>
    <row r="8" spans="1:14" ht="15.6" x14ac:dyDescent="0.35">
      <c r="A8" s="59" t="s">
        <v>0</v>
      </c>
      <c r="B8" s="5">
        <v>0</v>
      </c>
      <c r="D8" s="79"/>
      <c r="E8" s="80"/>
      <c r="F8" s="81"/>
      <c r="G8" s="45" t="s">
        <v>26</v>
      </c>
      <c r="H8" s="7">
        <v>1</v>
      </c>
      <c r="I8" s="8">
        <f>3815.2235065861</f>
        <v>3815.2235065861</v>
      </c>
      <c r="J8" s="8">
        <f t="shared" ref="J8:J39" si="0">I8*$H8</f>
        <v>3815.2235065861</v>
      </c>
      <c r="K8" s="8">
        <f t="shared" ref="K8:M9" si="1">J8*1.05</f>
        <v>4005.9846819154054</v>
      </c>
      <c r="L8" s="8">
        <f t="shared" si="1"/>
        <v>4206.2839160111762</v>
      </c>
      <c r="M8" s="38">
        <f t="shared" si="1"/>
        <v>4416.5981118117352</v>
      </c>
      <c r="N8" s="22"/>
    </row>
    <row r="9" spans="1:14" ht="15.6" x14ac:dyDescent="0.35">
      <c r="A9" s="59" t="s">
        <v>89</v>
      </c>
      <c r="B9" s="5">
        <v>0</v>
      </c>
      <c r="D9" s="79"/>
      <c r="E9" s="80"/>
      <c r="F9" s="81"/>
      <c r="G9" s="10" t="s">
        <v>27</v>
      </c>
      <c r="H9" s="9">
        <v>1</v>
      </c>
      <c r="I9" s="8">
        <v>4122.3831106032067</v>
      </c>
      <c r="J9" s="8">
        <f t="shared" si="0"/>
        <v>4122.3831106032067</v>
      </c>
      <c r="K9" s="8">
        <f t="shared" si="1"/>
        <v>4328.5022661333669</v>
      </c>
      <c r="L9" s="8">
        <f t="shared" si="1"/>
        <v>4544.9273794400351</v>
      </c>
      <c r="M9" s="39">
        <f t="shared" si="1"/>
        <v>4772.1737484120367</v>
      </c>
      <c r="N9" s="37"/>
    </row>
    <row r="10" spans="1:14" ht="15.6" x14ac:dyDescent="0.35">
      <c r="A10" s="59" t="s">
        <v>88</v>
      </c>
      <c r="B10" s="5">
        <v>0</v>
      </c>
      <c r="D10" s="79"/>
      <c r="E10" s="80"/>
      <c r="F10" s="81"/>
      <c r="G10" s="10" t="s">
        <v>28</v>
      </c>
      <c r="H10" s="9">
        <v>1</v>
      </c>
      <c r="I10" s="8">
        <v>4293.6976564273637</v>
      </c>
      <c r="J10" s="8">
        <f t="shared" si="0"/>
        <v>4293.6976564273637</v>
      </c>
      <c r="K10" s="8">
        <f t="shared" ref="K10:M10" si="2">J10*1.05</f>
        <v>4508.3825392487324</v>
      </c>
      <c r="L10" s="8">
        <f t="shared" si="2"/>
        <v>4733.8016662111695</v>
      </c>
      <c r="M10" s="39">
        <f t="shared" si="2"/>
        <v>4970.4917495217278</v>
      </c>
      <c r="N10" s="24"/>
    </row>
    <row r="11" spans="1:14" ht="15.6" x14ac:dyDescent="0.35">
      <c r="A11" s="59" t="s">
        <v>90</v>
      </c>
      <c r="B11" s="5">
        <v>0</v>
      </c>
      <c r="C11" s="3"/>
      <c r="D11" s="79"/>
      <c r="E11" s="80"/>
      <c r="F11" s="81"/>
      <c r="G11" s="10" t="s">
        <v>29</v>
      </c>
      <c r="H11" s="9">
        <v>1</v>
      </c>
      <c r="I11" s="8">
        <v>4468.5535520426411</v>
      </c>
      <c r="J11" s="8">
        <f t="shared" si="0"/>
        <v>4468.5535520426411</v>
      </c>
      <c r="K11" s="8">
        <f t="shared" ref="K11:M11" si="3">J11*1.05</f>
        <v>4691.9812296447735</v>
      </c>
      <c r="L11" s="8">
        <f t="shared" si="3"/>
        <v>4926.5802911270121</v>
      </c>
      <c r="M11" s="39">
        <f t="shared" si="3"/>
        <v>5172.9093056833626</v>
      </c>
      <c r="N11" s="24"/>
    </row>
    <row r="12" spans="1:14" ht="15.6" x14ac:dyDescent="0.35">
      <c r="A12" s="59" t="s">
        <v>91</v>
      </c>
      <c r="B12" s="5">
        <v>0</v>
      </c>
      <c r="C12" s="6"/>
      <c r="D12" s="79"/>
      <c r="E12" s="80"/>
      <c r="F12" s="81"/>
      <c r="G12" s="10" t="s">
        <v>30</v>
      </c>
      <c r="H12" s="9">
        <v>1</v>
      </c>
      <c r="I12" s="8">
        <v>4583.3604729389353</v>
      </c>
      <c r="J12" s="8">
        <f t="shared" si="0"/>
        <v>4583.3604729389353</v>
      </c>
      <c r="K12" s="8">
        <f t="shared" ref="K12:M12" si="4">J12*1.05</f>
        <v>4812.5284965858827</v>
      </c>
      <c r="L12" s="8">
        <f t="shared" si="4"/>
        <v>5053.1549214151773</v>
      </c>
      <c r="M12" s="39">
        <f t="shared" si="4"/>
        <v>5305.8126674859368</v>
      </c>
    </row>
    <row r="13" spans="1:14" ht="15.6" x14ac:dyDescent="0.35">
      <c r="A13" s="61" t="s">
        <v>21</v>
      </c>
      <c r="B13" s="62">
        <f>SUM(B7:B12)</f>
        <v>0</v>
      </c>
      <c r="C13" s="6"/>
      <c r="D13" s="79"/>
      <c r="E13" s="80"/>
      <c r="F13" s="81"/>
      <c r="G13" s="10" t="s">
        <v>31</v>
      </c>
      <c r="H13" s="9">
        <v>1</v>
      </c>
      <c r="I13" s="8">
        <v>4707.0137695980256</v>
      </c>
      <c r="J13" s="8">
        <f t="shared" si="0"/>
        <v>4707.0137695980256</v>
      </c>
      <c r="K13" s="8">
        <f t="shared" ref="K13:M13" si="5">J13*1.05</f>
        <v>4942.3644580779273</v>
      </c>
      <c r="L13" s="8">
        <f t="shared" si="5"/>
        <v>5189.4826809818242</v>
      </c>
      <c r="M13" s="39">
        <f t="shared" si="5"/>
        <v>5448.956815030916</v>
      </c>
    </row>
    <row r="14" spans="1:14" ht="16.2" thickBot="1" x14ac:dyDescent="0.4">
      <c r="A14" s="60" t="s">
        <v>93</v>
      </c>
      <c r="B14" s="33">
        <f>B13*0.9</f>
        <v>0</v>
      </c>
      <c r="C14" s="6"/>
      <c r="D14" s="79"/>
      <c r="E14" s="80"/>
      <c r="F14" s="81"/>
      <c r="G14" s="10" t="s">
        <v>32</v>
      </c>
      <c r="H14" s="9">
        <v>1</v>
      </c>
      <c r="I14" s="8">
        <v>3880.5775072767651</v>
      </c>
      <c r="J14" s="8">
        <f t="shared" si="0"/>
        <v>3880.5775072767651</v>
      </c>
      <c r="K14" s="8">
        <f t="shared" ref="K14:M14" si="6">J14*1.05</f>
        <v>4074.6063826406034</v>
      </c>
      <c r="L14" s="8">
        <f t="shared" si="6"/>
        <v>4278.3367017726341</v>
      </c>
      <c r="M14" s="39">
        <f t="shared" si="6"/>
        <v>4492.2535368612662</v>
      </c>
    </row>
    <row r="15" spans="1:14" ht="16.2" thickBot="1" x14ac:dyDescent="0.4">
      <c r="A15" s="85"/>
      <c r="B15" s="85"/>
      <c r="C15" s="6"/>
      <c r="D15" s="82"/>
      <c r="E15" s="83"/>
      <c r="F15" s="84"/>
      <c r="G15" s="10" t="s">
        <v>33</v>
      </c>
      <c r="H15" s="9">
        <v>1</v>
      </c>
      <c r="I15" s="8">
        <v>4190.900530474868</v>
      </c>
      <c r="J15" s="8">
        <f t="shared" si="0"/>
        <v>4190.900530474868</v>
      </c>
      <c r="K15" s="8">
        <f t="shared" ref="K15:M15" si="7">J15*1.05</f>
        <v>4400.4455569986112</v>
      </c>
      <c r="L15" s="8">
        <f t="shared" si="7"/>
        <v>4620.4678348485422</v>
      </c>
      <c r="M15" s="39">
        <f t="shared" si="7"/>
        <v>4851.4912265909697</v>
      </c>
    </row>
    <row r="16" spans="1:14" ht="15.6" customHeight="1" x14ac:dyDescent="0.35">
      <c r="A16" s="76" t="s">
        <v>97</v>
      </c>
      <c r="B16" s="77"/>
      <c r="C16" s="78"/>
      <c r="D16" s="6"/>
      <c r="E16" s="6"/>
      <c r="F16" s="50"/>
      <c r="G16" s="10" t="s">
        <v>34</v>
      </c>
      <c r="H16" s="9">
        <v>1</v>
      </c>
      <c r="I16" s="8">
        <v>4424.3636655186729</v>
      </c>
      <c r="J16" s="8">
        <f t="shared" si="0"/>
        <v>4424.3636655186729</v>
      </c>
      <c r="K16" s="8">
        <f t="shared" ref="K16:M16" si="8">J16*1.05</f>
        <v>4645.5818487946071</v>
      </c>
      <c r="L16" s="8">
        <f t="shared" si="8"/>
        <v>4877.8609412343376</v>
      </c>
      <c r="M16" s="39">
        <f t="shared" si="8"/>
        <v>5121.7539882960546</v>
      </c>
    </row>
    <row r="17" spans="1:18" ht="15.6" x14ac:dyDescent="0.35">
      <c r="A17" s="79"/>
      <c r="B17" s="80"/>
      <c r="C17" s="81"/>
      <c r="D17" s="6"/>
      <c r="E17" s="6"/>
      <c r="F17" s="50"/>
      <c r="G17" s="10" t="s">
        <v>35</v>
      </c>
      <c r="H17" s="9">
        <v>1</v>
      </c>
      <c r="I17" s="8">
        <v>4601.0252296045192</v>
      </c>
      <c r="J17" s="8">
        <f t="shared" si="0"/>
        <v>4601.0252296045192</v>
      </c>
      <c r="K17" s="8">
        <f t="shared" ref="K17:M17" si="9">J17*1.05</f>
        <v>4831.0764910847456</v>
      </c>
      <c r="L17" s="8">
        <f t="shared" si="9"/>
        <v>5072.6303156389831</v>
      </c>
      <c r="M17" s="39">
        <f t="shared" si="9"/>
        <v>5326.2618314209321</v>
      </c>
    </row>
    <row r="18" spans="1:18" ht="15.6" x14ac:dyDescent="0.35">
      <c r="A18" s="79"/>
      <c r="B18" s="80"/>
      <c r="C18" s="81"/>
      <c r="D18" s="6"/>
      <c r="E18" s="6"/>
      <c r="F18" s="50"/>
      <c r="G18" s="10" t="s">
        <v>36</v>
      </c>
      <c r="H18" s="9">
        <v>1</v>
      </c>
      <c r="I18" s="8">
        <v>4742.3712777892033</v>
      </c>
      <c r="J18" s="8">
        <f t="shared" si="0"/>
        <v>4742.3712777892033</v>
      </c>
      <c r="K18" s="8">
        <f t="shared" ref="K18:M18" si="10">J18*1.05</f>
        <v>4979.4898416786637</v>
      </c>
      <c r="L18" s="8">
        <f t="shared" si="10"/>
        <v>5228.4643337625967</v>
      </c>
      <c r="M18" s="39">
        <f t="shared" si="10"/>
        <v>5489.8875504507268</v>
      </c>
    </row>
    <row r="19" spans="1:18" ht="15.6" customHeight="1" x14ac:dyDescent="0.35">
      <c r="A19" s="79"/>
      <c r="B19" s="80"/>
      <c r="C19" s="81"/>
      <c r="F19" s="50"/>
      <c r="G19" s="10" t="s">
        <v>37</v>
      </c>
      <c r="H19" s="9">
        <v>1</v>
      </c>
      <c r="I19" s="8">
        <v>4866.01057701829</v>
      </c>
      <c r="J19" s="8">
        <f t="shared" si="0"/>
        <v>4866.01057701829</v>
      </c>
      <c r="K19" s="8">
        <f t="shared" ref="K19:M19" si="11">J19*1.05</f>
        <v>5109.3111058692048</v>
      </c>
      <c r="L19" s="8">
        <f t="shared" si="11"/>
        <v>5364.7766611626648</v>
      </c>
      <c r="M19" s="39">
        <f t="shared" si="11"/>
        <v>5633.0154942207982</v>
      </c>
      <c r="O19" s="67"/>
      <c r="P19" s="67"/>
      <c r="Q19" s="67"/>
      <c r="R19" s="67"/>
    </row>
    <row r="20" spans="1:18" ht="17.399999999999999" customHeight="1" x14ac:dyDescent="0.35">
      <c r="A20" s="79"/>
      <c r="B20" s="80"/>
      <c r="C20" s="81"/>
      <c r="F20" s="50"/>
      <c r="G20" s="10" t="s">
        <v>38</v>
      </c>
      <c r="H20" s="9">
        <v>1</v>
      </c>
      <c r="I20" s="8">
        <v>4124.2867610838093</v>
      </c>
      <c r="J20" s="8">
        <f t="shared" si="0"/>
        <v>4124.2867610838093</v>
      </c>
      <c r="K20" s="8">
        <f t="shared" ref="K20:M20" si="12">J20*1.05</f>
        <v>4330.5010991380004</v>
      </c>
      <c r="L20" s="8">
        <f t="shared" si="12"/>
        <v>4547.0261540949004</v>
      </c>
      <c r="M20" s="39">
        <f t="shared" si="12"/>
        <v>4774.377461799646</v>
      </c>
      <c r="O20" s="67"/>
      <c r="P20" s="67"/>
      <c r="Q20" s="67"/>
      <c r="R20" s="67"/>
    </row>
    <row r="21" spans="1:18" ht="18" customHeight="1" x14ac:dyDescent="0.35">
      <c r="A21" s="79"/>
      <c r="B21" s="80"/>
      <c r="C21" s="81"/>
      <c r="F21" s="50"/>
      <c r="G21" s="10" t="s">
        <v>39</v>
      </c>
      <c r="H21" s="9">
        <v>1</v>
      </c>
      <c r="I21" s="8">
        <v>4442.0564170442649</v>
      </c>
      <c r="J21" s="8">
        <f t="shared" si="0"/>
        <v>4442.0564170442649</v>
      </c>
      <c r="K21" s="8">
        <f t="shared" ref="K21:M21" si="13">J21*1.05</f>
        <v>4664.1592378964788</v>
      </c>
      <c r="L21" s="8">
        <f t="shared" si="13"/>
        <v>4897.3671997913025</v>
      </c>
      <c r="M21" s="39">
        <f t="shared" si="13"/>
        <v>5142.2355597808682</v>
      </c>
      <c r="O21" s="67"/>
      <c r="P21" s="67"/>
      <c r="Q21" s="67"/>
      <c r="R21" s="67"/>
    </row>
    <row r="22" spans="1:18" ht="16.2" thickBot="1" x14ac:dyDescent="0.4">
      <c r="A22" s="82"/>
      <c r="B22" s="83"/>
      <c r="C22" s="84"/>
      <c r="F22" s="50"/>
      <c r="G22" s="10" t="s">
        <v>40</v>
      </c>
      <c r="H22" s="9">
        <v>1</v>
      </c>
      <c r="I22" s="8">
        <v>4618.6759888400993</v>
      </c>
      <c r="J22" s="8">
        <f t="shared" si="0"/>
        <v>4618.6759888400993</v>
      </c>
      <c r="K22" s="8">
        <f t="shared" ref="K22:M22" si="14">J22*1.05</f>
        <v>4849.6097882821041</v>
      </c>
      <c r="L22" s="8">
        <f t="shared" si="14"/>
        <v>5092.0902776962093</v>
      </c>
      <c r="M22" s="39">
        <f t="shared" si="14"/>
        <v>5346.6947915810197</v>
      </c>
      <c r="O22" s="67"/>
      <c r="P22" s="67"/>
      <c r="Q22" s="67"/>
      <c r="R22" s="67"/>
    </row>
    <row r="23" spans="1:18" ht="16.2" thickBot="1" x14ac:dyDescent="0.4">
      <c r="A23" s="63"/>
      <c r="B23" s="63"/>
      <c r="C23" s="63"/>
      <c r="D23" s="63"/>
      <c r="E23" s="63"/>
      <c r="F23" s="51"/>
      <c r="G23" s="10" t="s">
        <v>41</v>
      </c>
      <c r="H23" s="9">
        <v>1</v>
      </c>
      <c r="I23" s="8">
        <v>4786.5331694531642</v>
      </c>
      <c r="J23" s="8">
        <f t="shared" si="0"/>
        <v>4786.5331694531642</v>
      </c>
      <c r="K23" s="8">
        <f t="shared" ref="K23:M23" si="15">J23*1.05</f>
        <v>5025.8598279258222</v>
      </c>
      <c r="L23" s="8">
        <f t="shared" si="15"/>
        <v>5277.1528193221138</v>
      </c>
      <c r="M23" s="39">
        <f t="shared" si="15"/>
        <v>5541.0104602882202</v>
      </c>
      <c r="O23" s="67"/>
      <c r="P23" s="67"/>
      <c r="Q23" s="67"/>
      <c r="R23" s="67"/>
    </row>
    <row r="24" spans="1:18" ht="16.2" thickBot="1" x14ac:dyDescent="0.4">
      <c r="A24" s="71" t="s">
        <v>24</v>
      </c>
      <c r="B24" s="72"/>
      <c r="C24" s="72"/>
      <c r="D24" s="72"/>
      <c r="E24" s="72"/>
      <c r="F24" s="89"/>
      <c r="G24" s="10" t="s">
        <v>42</v>
      </c>
      <c r="H24" s="9">
        <v>1</v>
      </c>
      <c r="I24" s="8">
        <v>4972.0271118718047</v>
      </c>
      <c r="J24" s="8">
        <f t="shared" si="0"/>
        <v>4972.0271118718047</v>
      </c>
      <c r="K24" s="8">
        <f t="shared" ref="K24:M24" si="16">J24*1.05</f>
        <v>5220.6284674653953</v>
      </c>
      <c r="L24" s="8">
        <f t="shared" si="16"/>
        <v>5481.659890838665</v>
      </c>
      <c r="M24" s="39">
        <f t="shared" si="16"/>
        <v>5755.7428853805986</v>
      </c>
      <c r="O24" s="67"/>
      <c r="P24" s="67"/>
      <c r="Q24" s="67"/>
      <c r="R24" s="67"/>
    </row>
    <row r="25" spans="1:18" ht="16.2" thickBot="1" x14ac:dyDescent="0.4">
      <c r="A25" s="58" t="s">
        <v>23</v>
      </c>
      <c r="B25" s="30" t="s">
        <v>22</v>
      </c>
      <c r="C25" s="29" t="s">
        <v>23</v>
      </c>
      <c r="D25" s="30" t="s">
        <v>22</v>
      </c>
      <c r="E25" s="31" t="s">
        <v>23</v>
      </c>
      <c r="F25" s="32" t="s">
        <v>22</v>
      </c>
      <c r="G25" s="10" t="s">
        <v>43</v>
      </c>
      <c r="H25" s="9">
        <v>1</v>
      </c>
      <c r="I25" s="8">
        <v>5086.8480301981017</v>
      </c>
      <c r="J25" s="8">
        <f t="shared" si="0"/>
        <v>5086.8480301981017</v>
      </c>
      <c r="K25" s="8">
        <f t="shared" ref="K25:M25" si="17">J25*1.05</f>
        <v>5341.1904317080071</v>
      </c>
      <c r="L25" s="8">
        <f t="shared" si="17"/>
        <v>5608.249953293408</v>
      </c>
      <c r="M25" s="39">
        <f t="shared" si="17"/>
        <v>5888.6624509580788</v>
      </c>
      <c r="O25" s="67"/>
      <c r="P25" s="67"/>
      <c r="Q25" s="67"/>
      <c r="R25" s="67"/>
    </row>
    <row r="26" spans="1:18" ht="15.6" x14ac:dyDescent="0.35">
      <c r="A26" s="55" t="s">
        <v>100</v>
      </c>
      <c r="B26" s="11">
        <v>16.920000000000002</v>
      </c>
      <c r="C26" s="90"/>
      <c r="D26" s="13"/>
      <c r="E26" s="12"/>
      <c r="F26" s="13"/>
      <c r="G26" s="10" t="s">
        <v>44</v>
      </c>
      <c r="H26" s="7">
        <v>1</v>
      </c>
      <c r="I26" s="8">
        <v>4343.4188804849109</v>
      </c>
      <c r="J26" s="8">
        <f t="shared" si="0"/>
        <v>4343.4188804849109</v>
      </c>
      <c r="K26" s="8">
        <f t="shared" ref="K26:M26" si="18">J26*1.05</f>
        <v>4560.5898245091566</v>
      </c>
      <c r="L26" s="8">
        <f t="shared" si="18"/>
        <v>4788.6193157346142</v>
      </c>
      <c r="M26" s="39">
        <f t="shared" si="18"/>
        <v>5028.0502815213449</v>
      </c>
      <c r="N26" s="22"/>
      <c r="O26" s="67"/>
      <c r="P26" s="67"/>
      <c r="Q26" s="67"/>
      <c r="R26" s="67"/>
    </row>
    <row r="27" spans="1:18" ht="15.6" x14ac:dyDescent="0.35">
      <c r="A27" s="56" t="s">
        <v>101</v>
      </c>
      <c r="B27" s="11">
        <v>18.239999999999998</v>
      </c>
      <c r="C27" s="14" t="s">
        <v>104</v>
      </c>
      <c r="D27" s="11">
        <v>18.239999999999998</v>
      </c>
      <c r="E27" s="14" t="s">
        <v>102</v>
      </c>
      <c r="F27" s="15">
        <v>17.649999999999999</v>
      </c>
      <c r="G27" s="10" t="s">
        <v>45</v>
      </c>
      <c r="H27" s="9">
        <v>1</v>
      </c>
      <c r="I27" s="8">
        <v>4665.3613261102355</v>
      </c>
      <c r="J27" s="8">
        <f t="shared" si="0"/>
        <v>4665.3613261102355</v>
      </c>
      <c r="K27" s="8">
        <f t="shared" ref="K27:M27" si="19">J27*1.05</f>
        <v>4898.6293924157471</v>
      </c>
      <c r="L27" s="8">
        <f t="shared" si="19"/>
        <v>5143.5608620365347</v>
      </c>
      <c r="M27" s="39">
        <f t="shared" si="19"/>
        <v>5400.7389051383616</v>
      </c>
      <c r="O27" s="67"/>
      <c r="P27" s="67"/>
      <c r="Q27" s="67"/>
      <c r="R27" s="67"/>
    </row>
    <row r="28" spans="1:18" ht="16.2" thickBot="1" x14ac:dyDescent="0.4">
      <c r="A28" s="57" t="s">
        <v>103</v>
      </c>
      <c r="B28" s="16">
        <v>25.4</v>
      </c>
      <c r="C28" s="17" t="s">
        <v>105</v>
      </c>
      <c r="D28" s="16">
        <v>24.76</v>
      </c>
      <c r="E28" s="18" t="s">
        <v>106</v>
      </c>
      <c r="F28" s="16">
        <v>23.97</v>
      </c>
      <c r="G28" s="10" t="s">
        <v>46</v>
      </c>
      <c r="H28" s="9">
        <v>1</v>
      </c>
      <c r="I28" s="8">
        <v>4735.2916177532261</v>
      </c>
      <c r="J28" s="8">
        <f t="shared" si="0"/>
        <v>4735.2916177532261</v>
      </c>
      <c r="K28" s="8">
        <f t="shared" ref="K28:M28" si="20">J28*1.05</f>
        <v>4972.0561986408875</v>
      </c>
      <c r="L28" s="8">
        <f t="shared" si="20"/>
        <v>5220.6590085729322</v>
      </c>
      <c r="M28" s="39">
        <f t="shared" si="20"/>
        <v>5481.6919590015787</v>
      </c>
      <c r="O28" s="67"/>
      <c r="P28" s="67"/>
      <c r="Q28" s="67"/>
      <c r="R28" s="67"/>
    </row>
    <row r="29" spans="1:18" ht="16.2" thickBot="1" x14ac:dyDescent="0.4">
      <c r="A29" s="2"/>
      <c r="B29" s="2"/>
      <c r="C29" s="2"/>
      <c r="D29" s="2"/>
      <c r="E29" s="2"/>
      <c r="F29" s="49"/>
      <c r="G29" s="10" t="s">
        <v>47</v>
      </c>
      <c r="H29" s="9">
        <v>1</v>
      </c>
      <c r="I29" s="8">
        <v>4875.0968107091921</v>
      </c>
      <c r="J29" s="8">
        <f t="shared" si="0"/>
        <v>4875.0968107091921</v>
      </c>
      <c r="K29" s="8">
        <f t="shared" ref="K29:M29" si="21">J29*1.05</f>
        <v>5118.8516512446522</v>
      </c>
      <c r="L29" s="8">
        <f t="shared" si="21"/>
        <v>5374.7942338068851</v>
      </c>
      <c r="M29" s="39">
        <f t="shared" si="21"/>
        <v>5643.53394549723</v>
      </c>
      <c r="O29" s="67"/>
      <c r="P29" s="67"/>
      <c r="Q29" s="67"/>
      <c r="R29" s="67"/>
    </row>
    <row r="30" spans="1:18" ht="16.2" thickBot="1" x14ac:dyDescent="0.4">
      <c r="A30" s="73" t="s">
        <v>87</v>
      </c>
      <c r="B30" s="74"/>
      <c r="C30" s="75"/>
      <c r="D30" s="52"/>
      <c r="E30" s="52"/>
      <c r="F30" s="51"/>
      <c r="G30" s="10" t="s">
        <v>48</v>
      </c>
      <c r="H30" s="9">
        <v>1</v>
      </c>
      <c r="I30" s="8">
        <v>5454.6596812307944</v>
      </c>
      <c r="J30" s="8">
        <f t="shared" si="0"/>
        <v>5454.6596812307944</v>
      </c>
      <c r="K30" s="8">
        <f t="shared" ref="K30:M30" si="22">J30*1.05</f>
        <v>5727.3926652923346</v>
      </c>
      <c r="L30" s="8">
        <f t="shared" si="22"/>
        <v>6013.7622985569515</v>
      </c>
      <c r="M30" s="39">
        <f t="shared" si="22"/>
        <v>6314.4504134847994</v>
      </c>
      <c r="O30" s="67"/>
      <c r="P30" s="67"/>
      <c r="Q30" s="67"/>
      <c r="R30" s="67"/>
    </row>
    <row r="31" spans="1:18" ht="15.6" x14ac:dyDescent="0.35">
      <c r="A31" s="19"/>
      <c r="B31" s="19"/>
      <c r="C31" s="19"/>
      <c r="D31" s="19"/>
      <c r="E31" s="19"/>
      <c r="F31" s="48"/>
      <c r="G31" s="10" t="s">
        <v>49</v>
      </c>
      <c r="H31" s="9">
        <v>1</v>
      </c>
      <c r="I31" s="8">
        <v>5616.5240731149352</v>
      </c>
      <c r="J31" s="8">
        <f t="shared" si="0"/>
        <v>5616.5240731149352</v>
      </c>
      <c r="K31" s="8">
        <f t="shared" ref="K31:M31" si="23">J31*1.05</f>
        <v>5897.3502767706823</v>
      </c>
      <c r="L31" s="8">
        <f t="shared" si="23"/>
        <v>6192.2177906092165</v>
      </c>
      <c r="M31" s="39">
        <f t="shared" si="23"/>
        <v>6501.828680139678</v>
      </c>
    </row>
    <row r="32" spans="1:18" ht="15.6" customHeight="1" x14ac:dyDescent="0.35">
      <c r="A32" s="20"/>
      <c r="B32" s="20"/>
      <c r="C32" s="20"/>
      <c r="D32" s="20"/>
      <c r="E32" s="20"/>
      <c r="F32" s="47"/>
      <c r="G32" s="45" t="s">
        <v>50</v>
      </c>
      <c r="H32" s="7">
        <v>1</v>
      </c>
      <c r="I32" s="8">
        <v>4343.4188804849109</v>
      </c>
      <c r="J32" s="8">
        <f t="shared" si="0"/>
        <v>4343.4188804849109</v>
      </c>
      <c r="K32" s="8">
        <f t="shared" ref="K32:M32" si="24">J32*1.05</f>
        <v>4560.5898245091566</v>
      </c>
      <c r="L32" s="8">
        <f t="shared" si="24"/>
        <v>4788.6193157346142</v>
      </c>
      <c r="M32" s="39">
        <f t="shared" si="24"/>
        <v>5028.0502815213449</v>
      </c>
    </row>
    <row r="33" spans="1:14" ht="15.6" x14ac:dyDescent="0.35">
      <c r="A33" s="20"/>
      <c r="B33" s="21"/>
      <c r="C33" s="20"/>
      <c r="D33" s="20"/>
      <c r="E33" s="20"/>
      <c r="F33" s="47"/>
      <c r="G33" s="45" t="s">
        <v>51</v>
      </c>
      <c r="H33" s="9">
        <v>1</v>
      </c>
      <c r="I33" s="8">
        <v>4665.3613261102355</v>
      </c>
      <c r="J33" s="8">
        <f t="shared" si="0"/>
        <v>4665.3613261102355</v>
      </c>
      <c r="K33" s="8">
        <f t="shared" ref="K33:M33" si="25">J33*1.05</f>
        <v>4898.6293924157471</v>
      </c>
      <c r="L33" s="8">
        <f t="shared" si="25"/>
        <v>5143.5608620365347</v>
      </c>
      <c r="M33" s="39">
        <f t="shared" si="25"/>
        <v>5400.7389051383616</v>
      </c>
      <c r="N33" s="22"/>
    </row>
    <row r="34" spans="1:14" ht="15.6" x14ac:dyDescent="0.35">
      <c r="A34" s="21"/>
      <c r="B34" s="20"/>
      <c r="C34" s="20"/>
      <c r="D34" s="20"/>
      <c r="E34" s="20"/>
      <c r="F34" s="47"/>
      <c r="G34" s="45" t="s">
        <v>52</v>
      </c>
      <c r="H34" s="9">
        <v>1</v>
      </c>
      <c r="I34" s="8">
        <v>4875.0968107091921</v>
      </c>
      <c r="J34" s="8">
        <f t="shared" si="0"/>
        <v>4875.0968107091921</v>
      </c>
      <c r="K34" s="8">
        <f t="shared" ref="K34:M34" si="26">J34*1.05</f>
        <v>5118.8516512446522</v>
      </c>
      <c r="L34" s="8">
        <f t="shared" si="26"/>
        <v>5374.7942338068851</v>
      </c>
      <c r="M34" s="39">
        <f t="shared" si="26"/>
        <v>5643.53394549723</v>
      </c>
      <c r="N34" s="22"/>
    </row>
    <row r="35" spans="1:14" ht="15.6" x14ac:dyDescent="0.35">
      <c r="A35" s="20"/>
      <c r="B35" s="20"/>
      <c r="C35" s="20"/>
      <c r="D35" s="20"/>
      <c r="E35" s="20"/>
      <c r="F35" s="47"/>
      <c r="G35" s="45" t="s">
        <v>53</v>
      </c>
      <c r="H35" s="9">
        <v>1</v>
      </c>
      <c r="I35" s="8">
        <v>5454.6596812307944</v>
      </c>
      <c r="J35" s="8">
        <f t="shared" si="0"/>
        <v>5454.6596812307944</v>
      </c>
      <c r="K35" s="8">
        <f t="shared" ref="K35:M35" si="27">J35*1.05</f>
        <v>5727.3926652923346</v>
      </c>
      <c r="L35" s="8">
        <f t="shared" si="27"/>
        <v>6013.7622985569515</v>
      </c>
      <c r="M35" s="39">
        <f t="shared" si="27"/>
        <v>6314.4504134847994</v>
      </c>
      <c r="N35" s="22"/>
    </row>
    <row r="36" spans="1:14" ht="15.6" x14ac:dyDescent="0.35">
      <c r="A36" s="20"/>
      <c r="B36" s="20"/>
      <c r="C36" s="20"/>
      <c r="D36" s="20"/>
      <c r="E36" s="20"/>
      <c r="F36" s="47"/>
      <c r="G36" s="45" t="s">
        <v>54</v>
      </c>
      <c r="H36" s="9">
        <v>1</v>
      </c>
      <c r="I36" s="8">
        <v>5947.6613135226262</v>
      </c>
      <c r="J36" s="8">
        <f t="shared" si="0"/>
        <v>5947.6613135226262</v>
      </c>
      <c r="K36" s="8">
        <f t="shared" ref="K36:M36" si="28">J36*1.05</f>
        <v>6245.0443791987582</v>
      </c>
      <c r="L36" s="8">
        <f t="shared" si="28"/>
        <v>6557.2965981586967</v>
      </c>
      <c r="M36" s="39">
        <f t="shared" si="28"/>
        <v>6885.1614280666317</v>
      </c>
      <c r="N36" s="22"/>
    </row>
    <row r="37" spans="1:14" ht="15.6" x14ac:dyDescent="0.35">
      <c r="A37" s="20"/>
      <c r="B37" s="20"/>
      <c r="C37" s="20"/>
      <c r="D37" s="20"/>
      <c r="E37" s="20"/>
      <c r="F37" s="47"/>
      <c r="G37" s="45" t="s">
        <v>55</v>
      </c>
      <c r="H37" s="9">
        <v>1</v>
      </c>
      <c r="I37" s="8">
        <v>6126.1151092460359</v>
      </c>
      <c r="J37" s="8">
        <f t="shared" si="0"/>
        <v>6126.1151092460359</v>
      </c>
      <c r="K37" s="8">
        <f t="shared" ref="K37:M37" si="29">J37*1.05</f>
        <v>6432.4208647083378</v>
      </c>
      <c r="L37" s="8">
        <f t="shared" si="29"/>
        <v>6754.0419079437552</v>
      </c>
      <c r="M37" s="39">
        <f t="shared" si="29"/>
        <v>7091.744003340943</v>
      </c>
      <c r="N37" s="22"/>
    </row>
    <row r="38" spans="1:14" ht="15.6" x14ac:dyDescent="0.35">
      <c r="A38" s="20"/>
      <c r="B38" s="20"/>
      <c r="C38" s="20"/>
      <c r="D38" s="20"/>
      <c r="E38" s="20"/>
      <c r="F38" s="47"/>
      <c r="G38" s="10" t="s">
        <v>56</v>
      </c>
      <c r="H38" s="7">
        <v>1</v>
      </c>
      <c r="I38" s="8">
        <v>4879.36186612029</v>
      </c>
      <c r="J38" s="8">
        <f t="shared" si="0"/>
        <v>4879.36186612029</v>
      </c>
      <c r="K38" s="8">
        <f t="shared" ref="K38:M38" si="30">J38*1.05</f>
        <v>5123.3299594263044</v>
      </c>
      <c r="L38" s="8">
        <f t="shared" si="30"/>
        <v>5379.4964573976195</v>
      </c>
      <c r="M38" s="39">
        <f t="shared" si="30"/>
        <v>5648.4712802675003</v>
      </c>
      <c r="N38" s="22"/>
    </row>
    <row r="39" spans="1:14" ht="15.6" x14ac:dyDescent="0.35">
      <c r="A39" s="20"/>
      <c r="B39" s="20"/>
      <c r="C39" s="20"/>
      <c r="D39" s="20"/>
      <c r="E39" s="20"/>
      <c r="F39" s="47"/>
      <c r="G39" s="10" t="s">
        <v>57</v>
      </c>
      <c r="H39" s="9">
        <v>1</v>
      </c>
      <c r="I39" s="8">
        <v>5213.2963181937002</v>
      </c>
      <c r="J39" s="8">
        <f t="shared" si="0"/>
        <v>5213.2963181937002</v>
      </c>
      <c r="K39" s="8">
        <f t="shared" ref="K39:M39" si="31">J39*1.05</f>
        <v>5473.9611341033851</v>
      </c>
      <c r="L39" s="8">
        <f t="shared" si="31"/>
        <v>5747.6591908085547</v>
      </c>
      <c r="M39" s="39">
        <f t="shared" si="31"/>
        <v>6035.0421503489824</v>
      </c>
      <c r="N39" s="22"/>
    </row>
    <row r="40" spans="1:14" ht="15.6" x14ac:dyDescent="0.35">
      <c r="A40" s="20"/>
      <c r="B40" s="20"/>
      <c r="C40" s="20"/>
      <c r="D40" s="20"/>
      <c r="E40" s="20"/>
      <c r="F40" s="47"/>
      <c r="G40" s="10" t="s">
        <v>58</v>
      </c>
      <c r="H40" s="9">
        <v>1</v>
      </c>
      <c r="I40" s="8">
        <v>5595.6419186995636</v>
      </c>
      <c r="J40" s="8">
        <f t="shared" ref="J40:J71" si="32">I40*$H40</f>
        <v>5595.6419186995636</v>
      </c>
      <c r="K40" s="8">
        <f t="shared" ref="K40:M40" si="33">J40*1.05</f>
        <v>5875.4240146345419</v>
      </c>
      <c r="L40" s="8">
        <f t="shared" si="33"/>
        <v>6169.1952153662696</v>
      </c>
      <c r="M40" s="39">
        <f t="shared" si="33"/>
        <v>6477.6549761345832</v>
      </c>
      <c r="N40" s="22"/>
    </row>
    <row r="41" spans="1:14" ht="15.6" x14ac:dyDescent="0.35">
      <c r="A41" s="20"/>
      <c r="B41" s="20"/>
      <c r="C41" s="20"/>
      <c r="D41" s="20"/>
      <c r="E41" s="20"/>
      <c r="F41" s="47"/>
      <c r="G41" s="10" t="s">
        <v>59</v>
      </c>
      <c r="H41" s="9">
        <v>1</v>
      </c>
      <c r="I41" s="8">
        <v>5985.686775077409</v>
      </c>
      <c r="J41" s="8">
        <f t="shared" si="32"/>
        <v>5985.686775077409</v>
      </c>
      <c r="K41" s="8">
        <f t="shared" ref="K41:M41" si="34">J41*1.05</f>
        <v>6284.9711138312796</v>
      </c>
      <c r="L41" s="8">
        <f t="shared" si="34"/>
        <v>6599.219669522844</v>
      </c>
      <c r="M41" s="39">
        <f t="shared" si="34"/>
        <v>6929.1806529989863</v>
      </c>
      <c r="N41" s="22"/>
    </row>
    <row r="42" spans="1:14" ht="15.6" x14ac:dyDescent="0.35">
      <c r="A42" s="20"/>
      <c r="B42" s="20"/>
      <c r="C42" s="20"/>
      <c r="D42" s="20"/>
      <c r="E42" s="20"/>
      <c r="F42" s="47"/>
      <c r="G42" s="10" t="s">
        <v>60</v>
      </c>
      <c r="H42" s="9">
        <v>1</v>
      </c>
      <c r="I42" s="8">
        <v>6577.0724242463075</v>
      </c>
      <c r="J42" s="8">
        <f t="shared" si="32"/>
        <v>6577.0724242463075</v>
      </c>
      <c r="K42" s="8">
        <f t="shared" ref="K42:M42" si="35">J42*1.05</f>
        <v>6905.9260454586229</v>
      </c>
      <c r="L42" s="8">
        <f t="shared" si="35"/>
        <v>7251.2223477315547</v>
      </c>
      <c r="M42" s="39">
        <f t="shared" si="35"/>
        <v>7613.7834651181329</v>
      </c>
      <c r="N42" s="22"/>
    </row>
    <row r="43" spans="1:14" ht="15.6" x14ac:dyDescent="0.35">
      <c r="A43" s="20"/>
      <c r="B43" s="20"/>
      <c r="C43" s="20"/>
      <c r="D43" s="19"/>
      <c r="E43" s="19"/>
      <c r="F43" s="48"/>
      <c r="G43" s="10" t="s">
        <v>61</v>
      </c>
      <c r="H43" s="9">
        <v>1</v>
      </c>
      <c r="I43" s="8">
        <v>6774.3921778643416</v>
      </c>
      <c r="J43" s="8">
        <f t="shared" si="32"/>
        <v>6774.3921778643416</v>
      </c>
      <c r="K43" s="8">
        <f t="shared" ref="K43:M43" si="36">J43*1.05</f>
        <v>7113.1117867575595</v>
      </c>
      <c r="L43" s="8">
        <f t="shared" si="36"/>
        <v>7468.7673760954376</v>
      </c>
      <c r="M43" s="39">
        <f t="shared" si="36"/>
        <v>7842.2057449002095</v>
      </c>
      <c r="N43" s="22"/>
    </row>
    <row r="44" spans="1:14" ht="15.6" x14ac:dyDescent="0.35">
      <c r="A44" s="20"/>
      <c r="B44" s="20"/>
      <c r="C44" s="20"/>
      <c r="D44" s="19"/>
      <c r="E44" s="19"/>
      <c r="F44" s="48"/>
      <c r="G44" s="10" t="s">
        <v>62</v>
      </c>
      <c r="H44" s="9">
        <v>1</v>
      </c>
      <c r="I44" s="8">
        <v>5017.8376911559153</v>
      </c>
      <c r="J44" s="8">
        <f t="shared" si="32"/>
        <v>5017.8376911559153</v>
      </c>
      <c r="K44" s="8">
        <f t="shared" ref="K44:M44" si="37">J44*1.05</f>
        <v>5268.7295757137117</v>
      </c>
      <c r="L44" s="8">
        <f t="shared" si="37"/>
        <v>5532.1660544993974</v>
      </c>
      <c r="M44" s="39">
        <f t="shared" si="37"/>
        <v>5808.7743572243671</v>
      </c>
      <c r="N44" s="22"/>
    </row>
    <row r="45" spans="1:14" ht="15.6" x14ac:dyDescent="0.35">
      <c r="A45" s="20"/>
      <c r="B45" s="20"/>
      <c r="C45" s="20"/>
      <c r="D45" s="19"/>
      <c r="E45" s="19"/>
      <c r="F45" s="48"/>
      <c r="G45" s="10" t="s">
        <v>63</v>
      </c>
      <c r="H45" s="9">
        <v>1</v>
      </c>
      <c r="I45" s="8">
        <v>5398.313868023798</v>
      </c>
      <c r="J45" s="8">
        <f t="shared" si="32"/>
        <v>5398.313868023798</v>
      </c>
      <c r="K45" s="8">
        <f t="shared" ref="K45:M45" si="38">J45*1.05</f>
        <v>5668.2295614249879</v>
      </c>
      <c r="L45" s="8">
        <f t="shared" si="38"/>
        <v>5951.6410394962377</v>
      </c>
      <c r="M45" s="39">
        <f t="shared" si="38"/>
        <v>6249.2230914710499</v>
      </c>
      <c r="N45" s="22"/>
    </row>
    <row r="46" spans="1:14" ht="15.6" x14ac:dyDescent="0.35">
      <c r="A46" s="20"/>
      <c r="B46" s="20"/>
      <c r="C46" s="20"/>
      <c r="D46" s="19"/>
      <c r="E46" s="19"/>
      <c r="F46" s="48"/>
      <c r="G46" s="10" t="s">
        <v>64</v>
      </c>
      <c r="H46" s="9">
        <v>1</v>
      </c>
      <c r="I46" s="8">
        <v>5785.9215498810163</v>
      </c>
      <c r="J46" s="8">
        <f t="shared" si="32"/>
        <v>5785.9215498810163</v>
      </c>
      <c r="K46" s="8">
        <f t="shared" ref="K46:M46" si="39">J46*1.05</f>
        <v>6075.2176273750674</v>
      </c>
      <c r="L46" s="8">
        <f t="shared" si="39"/>
        <v>6378.9785087438213</v>
      </c>
      <c r="M46" s="39">
        <f t="shared" si="39"/>
        <v>6697.9274341810124</v>
      </c>
      <c r="N46" s="22"/>
    </row>
    <row r="47" spans="1:14" ht="15.6" x14ac:dyDescent="0.35">
      <c r="A47" s="20"/>
      <c r="B47" s="20"/>
      <c r="C47" s="20"/>
      <c r="D47" s="19"/>
      <c r="E47" s="19"/>
      <c r="F47" s="48"/>
      <c r="G47" s="10" t="s">
        <v>65</v>
      </c>
      <c r="H47" s="9">
        <v>1</v>
      </c>
      <c r="I47" s="8">
        <v>6232.9270636207848</v>
      </c>
      <c r="J47" s="8">
        <f t="shared" si="32"/>
        <v>6232.9270636207848</v>
      </c>
      <c r="K47" s="8">
        <f t="shared" ref="K47:M47" si="40">J47*1.05</f>
        <v>6544.5734168018244</v>
      </c>
      <c r="L47" s="8">
        <f t="shared" si="40"/>
        <v>6871.8020876419159</v>
      </c>
      <c r="M47" s="39">
        <f t="shared" si="40"/>
        <v>7215.3921920240118</v>
      </c>
      <c r="N47" s="22"/>
    </row>
    <row r="48" spans="1:14" ht="15.6" x14ac:dyDescent="0.35">
      <c r="A48" s="20"/>
      <c r="B48" s="20"/>
      <c r="C48" s="20"/>
      <c r="D48" s="19"/>
      <c r="E48" s="19"/>
      <c r="F48" s="48"/>
      <c r="G48" s="10" t="s">
        <v>66</v>
      </c>
      <c r="H48" s="9">
        <v>1</v>
      </c>
      <c r="I48" s="8">
        <v>7069.9927637591945</v>
      </c>
      <c r="J48" s="8">
        <f t="shared" si="32"/>
        <v>7069.9927637591945</v>
      </c>
      <c r="K48" s="8">
        <f t="shared" ref="K48:M48" si="41">J48*1.05</f>
        <v>7423.4924019471546</v>
      </c>
      <c r="L48" s="8">
        <f t="shared" si="41"/>
        <v>7794.667022044513</v>
      </c>
      <c r="M48" s="39">
        <f t="shared" si="41"/>
        <v>8184.4003731467392</v>
      </c>
      <c r="N48" s="22"/>
    </row>
    <row r="49" spans="1:14" ht="15.6" x14ac:dyDescent="0.35">
      <c r="A49" s="20"/>
      <c r="B49" s="20"/>
      <c r="C49" s="20"/>
      <c r="D49" s="20"/>
      <c r="E49" s="20"/>
      <c r="F49" s="47"/>
      <c r="G49" s="10" t="s">
        <v>67</v>
      </c>
      <c r="H49" s="9">
        <v>1</v>
      </c>
      <c r="I49" s="8">
        <v>7282.0952541329134</v>
      </c>
      <c r="J49" s="8">
        <f t="shared" si="32"/>
        <v>7282.0952541329134</v>
      </c>
      <c r="K49" s="8">
        <f t="shared" ref="K49:M49" si="42">J49*1.05</f>
        <v>7646.2000168395598</v>
      </c>
      <c r="L49" s="8">
        <f t="shared" si="42"/>
        <v>8028.5100176815386</v>
      </c>
      <c r="M49" s="39">
        <f t="shared" si="42"/>
        <v>8429.935518565615</v>
      </c>
      <c r="N49" s="22"/>
    </row>
    <row r="50" spans="1:14" ht="15.6" x14ac:dyDescent="0.35">
      <c r="A50" s="20"/>
      <c r="B50" s="20"/>
      <c r="C50" s="20"/>
      <c r="D50" s="20"/>
      <c r="E50" s="20"/>
      <c r="F50" s="47"/>
      <c r="G50" s="10" t="s">
        <v>68</v>
      </c>
      <c r="H50" s="9">
        <v>1</v>
      </c>
      <c r="I50" s="8">
        <v>5112.9072886315253</v>
      </c>
      <c r="J50" s="8">
        <f t="shared" si="32"/>
        <v>5112.9072886315253</v>
      </c>
      <c r="K50" s="8">
        <f t="shared" ref="K50:M50" si="43">J50*1.05</f>
        <v>5368.5526530631014</v>
      </c>
      <c r="L50" s="8">
        <f t="shared" si="43"/>
        <v>5636.9802857162567</v>
      </c>
      <c r="M50" s="39">
        <f t="shared" si="43"/>
        <v>5918.8293000020694</v>
      </c>
      <c r="N50" s="22"/>
    </row>
    <row r="51" spans="1:14" ht="15.6" x14ac:dyDescent="0.35">
      <c r="A51" s="20"/>
      <c r="B51" s="20"/>
      <c r="C51" s="20"/>
      <c r="D51" s="20"/>
      <c r="E51" s="20"/>
      <c r="F51" s="47"/>
      <c r="G51" s="10" t="s">
        <v>69</v>
      </c>
      <c r="H51" s="9">
        <v>1</v>
      </c>
      <c r="I51" s="8">
        <v>5473.2214716533499</v>
      </c>
      <c r="J51" s="8">
        <f t="shared" si="32"/>
        <v>5473.2214716533499</v>
      </c>
      <c r="K51" s="8">
        <f t="shared" ref="K51:M51" si="44">J51*1.05</f>
        <v>5746.8825452360179</v>
      </c>
      <c r="L51" s="8">
        <f t="shared" si="44"/>
        <v>6034.226672497819</v>
      </c>
      <c r="M51" s="39">
        <f t="shared" si="44"/>
        <v>6335.9380061227102</v>
      </c>
      <c r="N51" s="22"/>
    </row>
    <row r="52" spans="1:14" ht="15.6" x14ac:dyDescent="0.35">
      <c r="A52" s="20"/>
      <c r="B52" s="20"/>
      <c r="C52" s="20"/>
      <c r="D52" s="20"/>
      <c r="E52" s="20"/>
      <c r="F52" s="47"/>
      <c r="G52" s="10" t="s">
        <v>70</v>
      </c>
      <c r="H52" s="9">
        <v>1</v>
      </c>
      <c r="I52" s="8">
        <v>6096.5642068438028</v>
      </c>
      <c r="J52" s="8">
        <f t="shared" si="32"/>
        <v>6096.5642068438028</v>
      </c>
      <c r="K52" s="8">
        <f t="shared" ref="K52:M52" si="45">J52*1.05</f>
        <v>6401.3924171859935</v>
      </c>
      <c r="L52" s="8">
        <f t="shared" si="45"/>
        <v>6721.4620380452934</v>
      </c>
      <c r="M52" s="39">
        <f t="shared" si="45"/>
        <v>7057.5351399475585</v>
      </c>
      <c r="N52" s="22"/>
    </row>
    <row r="53" spans="1:14" ht="15.6" x14ac:dyDescent="0.35">
      <c r="A53" s="20"/>
      <c r="B53" s="20"/>
      <c r="C53" s="20"/>
      <c r="D53" s="20"/>
      <c r="E53" s="20"/>
      <c r="F53" s="47"/>
      <c r="G53" s="10" t="s">
        <v>71</v>
      </c>
      <c r="H53" s="9">
        <v>1</v>
      </c>
      <c r="I53" s="8">
        <v>6751.5635805106722</v>
      </c>
      <c r="J53" s="8">
        <f t="shared" si="32"/>
        <v>6751.5635805106722</v>
      </c>
      <c r="K53" s="8">
        <f t="shared" ref="K53:M53" si="46">J53*1.05</f>
        <v>7089.1417595362063</v>
      </c>
      <c r="L53" s="8">
        <f t="shared" si="46"/>
        <v>7443.5988475130171</v>
      </c>
      <c r="M53" s="39">
        <f t="shared" si="46"/>
        <v>7815.7787898886681</v>
      </c>
      <c r="N53" s="22"/>
    </row>
    <row r="54" spans="1:14" ht="15.6" x14ac:dyDescent="0.35">
      <c r="A54" s="20"/>
      <c r="B54" s="20"/>
      <c r="C54" s="20"/>
      <c r="D54" s="20"/>
      <c r="E54" s="20"/>
      <c r="F54" s="47"/>
      <c r="G54" s="10" t="s">
        <v>72</v>
      </c>
      <c r="H54" s="9">
        <v>1</v>
      </c>
      <c r="I54" s="8">
        <v>7597.5928521679589</v>
      </c>
      <c r="J54" s="8">
        <f t="shared" si="32"/>
        <v>7597.5928521679589</v>
      </c>
      <c r="K54" s="8">
        <f t="shared" ref="K54:M54" si="47">J54*1.05</f>
        <v>7977.4724947763571</v>
      </c>
      <c r="L54" s="8">
        <f t="shared" si="47"/>
        <v>8376.3461195151758</v>
      </c>
      <c r="M54" s="39">
        <f t="shared" si="47"/>
        <v>8795.163425490935</v>
      </c>
      <c r="N54" s="22"/>
    </row>
    <row r="55" spans="1:14" ht="15.6" x14ac:dyDescent="0.35">
      <c r="A55" s="20"/>
      <c r="B55" s="20"/>
      <c r="C55" s="20"/>
      <c r="D55" s="19"/>
      <c r="E55" s="19"/>
      <c r="F55" s="48"/>
      <c r="G55" s="10" t="s">
        <v>73</v>
      </c>
      <c r="H55" s="9">
        <v>1</v>
      </c>
      <c r="I55" s="8">
        <v>7825.5125606388146</v>
      </c>
      <c r="J55" s="8">
        <f t="shared" si="32"/>
        <v>7825.5125606388146</v>
      </c>
      <c r="K55" s="8">
        <f t="shared" ref="K55:M55" si="48">J55*1.05</f>
        <v>8216.7881886707564</v>
      </c>
      <c r="L55" s="8">
        <f t="shared" si="48"/>
        <v>8627.6275981042945</v>
      </c>
      <c r="M55" s="39">
        <f t="shared" si="48"/>
        <v>9059.0089780095095</v>
      </c>
      <c r="N55" s="22"/>
    </row>
    <row r="56" spans="1:14" ht="15.6" x14ac:dyDescent="0.35">
      <c r="A56" s="20"/>
      <c r="B56" s="20"/>
      <c r="C56" s="20"/>
      <c r="D56" s="19"/>
      <c r="E56" s="19"/>
      <c r="F56" s="47"/>
      <c r="G56" s="10" t="s">
        <v>3</v>
      </c>
      <c r="H56" s="9">
        <v>1</v>
      </c>
      <c r="I56" s="8">
        <v>5673.004728535233</v>
      </c>
      <c r="J56" s="8">
        <f t="shared" si="32"/>
        <v>5673.004728535233</v>
      </c>
      <c r="K56" s="8">
        <f t="shared" ref="K56:M56" si="49">J56*1.05</f>
        <v>5956.6549649619947</v>
      </c>
      <c r="L56" s="8">
        <f t="shared" si="49"/>
        <v>6254.4877132100946</v>
      </c>
      <c r="M56" s="39">
        <f t="shared" si="49"/>
        <v>6567.2120988705992</v>
      </c>
      <c r="N56" s="22"/>
    </row>
    <row r="57" spans="1:14" ht="15.6" x14ac:dyDescent="0.35">
      <c r="A57" s="20"/>
      <c r="B57" s="20"/>
      <c r="C57" s="20"/>
      <c r="D57" s="19"/>
      <c r="E57" s="19"/>
      <c r="F57" s="48"/>
      <c r="G57" s="10" t="s">
        <v>4</v>
      </c>
      <c r="H57" s="9">
        <v>1</v>
      </c>
      <c r="I57" s="8">
        <v>6106.0129278068907</v>
      </c>
      <c r="J57" s="8">
        <f t="shared" si="32"/>
        <v>6106.0129278068907</v>
      </c>
      <c r="K57" s="8">
        <f t="shared" ref="K57:M57" si="50">J57*1.05</f>
        <v>6411.3135741972355</v>
      </c>
      <c r="L57" s="8">
        <f t="shared" si="50"/>
        <v>6731.8792529070979</v>
      </c>
      <c r="M57" s="39">
        <f t="shared" si="50"/>
        <v>7068.4732155524534</v>
      </c>
      <c r="N57" s="22"/>
    </row>
    <row r="58" spans="1:14" ht="15.6" x14ac:dyDescent="0.35">
      <c r="A58" s="20"/>
      <c r="B58" s="20"/>
      <c r="C58" s="20"/>
      <c r="D58" s="19"/>
      <c r="E58" s="19"/>
      <c r="F58" s="48"/>
      <c r="G58" s="10" t="s">
        <v>5</v>
      </c>
      <c r="H58" s="9">
        <v>1</v>
      </c>
      <c r="I58" s="8">
        <v>6287.6073459722229</v>
      </c>
      <c r="J58" s="8">
        <f t="shared" si="32"/>
        <v>6287.6073459722229</v>
      </c>
      <c r="K58" s="8">
        <f t="shared" ref="K58:M58" si="51">J58*1.05</f>
        <v>6601.9877132708343</v>
      </c>
      <c r="L58" s="8">
        <f t="shared" si="51"/>
        <v>6932.0870989343766</v>
      </c>
      <c r="M58" s="39">
        <f t="shared" si="51"/>
        <v>7278.6914538810961</v>
      </c>
      <c r="N58" s="22"/>
    </row>
    <row r="59" spans="1:14" ht="15.6" x14ac:dyDescent="0.35">
      <c r="A59" s="20"/>
      <c r="B59" s="20"/>
      <c r="C59" s="20"/>
      <c r="D59" s="19"/>
      <c r="E59" s="19"/>
      <c r="F59" s="48"/>
      <c r="G59" s="10" t="s">
        <v>6</v>
      </c>
      <c r="H59" s="9">
        <v>1</v>
      </c>
      <c r="I59" s="8">
        <v>6906.2068312648189</v>
      </c>
      <c r="J59" s="8">
        <f t="shared" si="32"/>
        <v>6906.2068312648189</v>
      </c>
      <c r="K59" s="8">
        <f t="shared" ref="K59:M59" si="52">J59*1.05</f>
        <v>7251.5171728280602</v>
      </c>
      <c r="L59" s="8">
        <f t="shared" si="52"/>
        <v>7614.0930314694633</v>
      </c>
      <c r="M59" s="39">
        <f t="shared" si="52"/>
        <v>7994.797683042937</v>
      </c>
      <c r="N59" s="22"/>
    </row>
    <row r="60" spans="1:14" ht="15.6" x14ac:dyDescent="0.35">
      <c r="A60" s="20"/>
      <c r="B60" s="20"/>
      <c r="C60" s="20"/>
      <c r="D60" s="19"/>
      <c r="E60" s="19"/>
      <c r="F60" s="48"/>
      <c r="G60" s="10" t="s">
        <v>7</v>
      </c>
      <c r="H60" s="9">
        <v>1</v>
      </c>
      <c r="I60" s="8">
        <v>7761.3327647311717</v>
      </c>
      <c r="J60" s="8">
        <f t="shared" si="32"/>
        <v>7761.3327647311717</v>
      </c>
      <c r="K60" s="8">
        <f t="shared" ref="K60:M60" si="53">J60*1.05</f>
        <v>8149.3994029677306</v>
      </c>
      <c r="L60" s="8">
        <f t="shared" si="53"/>
        <v>8556.8693731161165</v>
      </c>
      <c r="M60" s="39">
        <f t="shared" si="53"/>
        <v>8984.7128417719232</v>
      </c>
      <c r="N60" s="22"/>
    </row>
    <row r="61" spans="1:14" ht="15.6" x14ac:dyDescent="0.35">
      <c r="A61" s="20"/>
      <c r="B61" s="20"/>
      <c r="C61" s="20"/>
      <c r="D61" s="19"/>
      <c r="E61" s="19"/>
      <c r="F61" s="48"/>
      <c r="G61" s="10" t="s">
        <v>8</v>
      </c>
      <c r="H61" s="9">
        <v>1</v>
      </c>
      <c r="I61" s="8">
        <v>7994.17817653969</v>
      </c>
      <c r="J61" s="8">
        <f t="shared" si="32"/>
        <v>7994.17817653969</v>
      </c>
      <c r="K61" s="8">
        <f t="shared" ref="K61:M61" si="54">J61*1.05</f>
        <v>8393.887085366674</v>
      </c>
      <c r="L61" s="8">
        <f t="shared" si="54"/>
        <v>8813.5814396350088</v>
      </c>
      <c r="M61" s="39">
        <f t="shared" si="54"/>
        <v>9254.2605116167597</v>
      </c>
      <c r="N61" s="22"/>
    </row>
    <row r="62" spans="1:14" ht="15.6" x14ac:dyDescent="0.35">
      <c r="A62" s="20"/>
      <c r="B62" s="20"/>
      <c r="C62" s="20"/>
      <c r="D62" s="19"/>
      <c r="E62" s="19"/>
      <c r="F62" s="48"/>
      <c r="G62" s="10" t="s">
        <v>9</v>
      </c>
      <c r="H62" s="9">
        <v>1</v>
      </c>
      <c r="I62" s="8">
        <v>0</v>
      </c>
      <c r="J62" s="8">
        <f t="shared" si="32"/>
        <v>0</v>
      </c>
      <c r="K62" s="8">
        <f t="shared" ref="K62:M62" si="55">J62*1.05</f>
        <v>0</v>
      </c>
      <c r="L62" s="8">
        <f t="shared" si="55"/>
        <v>0</v>
      </c>
      <c r="M62" s="39">
        <f t="shared" si="55"/>
        <v>0</v>
      </c>
      <c r="N62" s="22"/>
    </row>
    <row r="63" spans="1:14" ht="15.6" x14ac:dyDescent="0.35">
      <c r="A63" s="20"/>
      <c r="B63" s="20"/>
      <c r="C63" s="20"/>
      <c r="D63" s="19"/>
      <c r="E63" s="19"/>
      <c r="F63" s="48"/>
      <c r="G63" s="10" t="s">
        <v>10</v>
      </c>
      <c r="H63" s="9">
        <v>1</v>
      </c>
      <c r="I63" s="8">
        <v>6106.0129278068907</v>
      </c>
      <c r="J63" s="8">
        <f t="shared" si="32"/>
        <v>6106.0129278068907</v>
      </c>
      <c r="K63" s="8">
        <f t="shared" ref="K63:M63" si="56">J63*1.05</f>
        <v>6411.3135741972355</v>
      </c>
      <c r="L63" s="8">
        <f t="shared" si="56"/>
        <v>6731.8792529070979</v>
      </c>
      <c r="M63" s="39">
        <f t="shared" si="56"/>
        <v>7068.4732155524534</v>
      </c>
      <c r="N63" s="22"/>
    </row>
    <row r="64" spans="1:14" ht="15.6" x14ac:dyDescent="0.35">
      <c r="A64" s="20"/>
      <c r="B64" s="20"/>
      <c r="C64" s="20"/>
      <c r="D64" s="19"/>
      <c r="E64" s="19"/>
      <c r="F64" s="48"/>
      <c r="G64" s="10" t="s">
        <v>11</v>
      </c>
      <c r="H64" s="9">
        <v>1</v>
      </c>
      <c r="I64" s="8">
        <v>6287.6073459722229</v>
      </c>
      <c r="J64" s="8">
        <f t="shared" si="32"/>
        <v>6287.6073459722229</v>
      </c>
      <c r="K64" s="8">
        <f t="shared" ref="K64:M64" si="57">J64*1.05</f>
        <v>6601.9877132708343</v>
      </c>
      <c r="L64" s="8">
        <f t="shared" si="57"/>
        <v>6932.0870989343766</v>
      </c>
      <c r="M64" s="39">
        <f t="shared" si="57"/>
        <v>7278.6914538810961</v>
      </c>
    </row>
    <row r="65" spans="1:13" ht="15.6" x14ac:dyDescent="0.35">
      <c r="A65" s="20"/>
      <c r="B65" s="20"/>
      <c r="C65" s="20"/>
      <c r="D65" s="19"/>
      <c r="E65" s="19"/>
      <c r="F65" s="48"/>
      <c r="G65" s="10" t="s">
        <v>12</v>
      </c>
      <c r="H65" s="9">
        <v>1</v>
      </c>
      <c r="I65" s="8">
        <v>7406.549713039537</v>
      </c>
      <c r="J65" s="8">
        <f t="shared" si="32"/>
        <v>7406.549713039537</v>
      </c>
      <c r="K65" s="8">
        <f t="shared" ref="K65:M65" si="58">J65*1.05</f>
        <v>7776.8771986915144</v>
      </c>
      <c r="L65" s="8">
        <f t="shared" si="58"/>
        <v>8165.7210586260908</v>
      </c>
      <c r="M65" s="39">
        <f t="shared" si="58"/>
        <v>8574.0071115573955</v>
      </c>
    </row>
    <row r="66" spans="1:13" ht="15.6" x14ac:dyDescent="0.35">
      <c r="A66" s="20"/>
      <c r="B66" s="20"/>
      <c r="C66" s="20"/>
      <c r="D66" s="19"/>
      <c r="E66" s="19"/>
      <c r="F66" s="48"/>
      <c r="G66" s="10" t="s">
        <v>13</v>
      </c>
      <c r="H66" s="9">
        <v>1</v>
      </c>
      <c r="I66" s="8">
        <v>8270.7723083149594</v>
      </c>
      <c r="J66" s="8">
        <f t="shared" si="32"/>
        <v>8270.7723083149594</v>
      </c>
      <c r="K66" s="8">
        <f t="shared" ref="K66:M66" si="59">J66*1.05</f>
        <v>8684.3109237307071</v>
      </c>
      <c r="L66" s="8">
        <f t="shared" si="59"/>
        <v>9118.5264699172421</v>
      </c>
      <c r="M66" s="39">
        <f t="shared" si="59"/>
        <v>9574.4527934131038</v>
      </c>
    </row>
    <row r="67" spans="1:13" ht="15.6" x14ac:dyDescent="0.35">
      <c r="A67" s="20"/>
      <c r="B67" s="20"/>
      <c r="C67" s="20"/>
      <c r="D67" s="19"/>
      <c r="E67" s="19"/>
      <c r="F67" s="48"/>
      <c r="G67" s="10" t="s">
        <v>14</v>
      </c>
      <c r="H67" s="9">
        <v>1</v>
      </c>
      <c r="I67" s="8">
        <v>8518.9112345186331</v>
      </c>
      <c r="J67" s="8">
        <f t="shared" si="32"/>
        <v>8518.9112345186331</v>
      </c>
      <c r="K67" s="8">
        <f t="shared" ref="K67:M67" si="60">J67*1.05</f>
        <v>8944.856796244565</v>
      </c>
      <c r="L67" s="8">
        <f t="shared" si="60"/>
        <v>9392.0996360567933</v>
      </c>
      <c r="M67" s="39">
        <f t="shared" si="60"/>
        <v>9861.7046178596338</v>
      </c>
    </row>
    <row r="68" spans="1:13" ht="15.6" x14ac:dyDescent="0.35">
      <c r="A68" s="20"/>
      <c r="B68" s="20"/>
      <c r="C68" s="20"/>
      <c r="D68" s="19"/>
      <c r="E68" s="19"/>
      <c r="F68" s="48"/>
      <c r="G68" s="10" t="s">
        <v>15</v>
      </c>
      <c r="H68" s="9">
        <v>1</v>
      </c>
      <c r="I68" s="8">
        <v>6084.0259488542997</v>
      </c>
      <c r="J68" s="8">
        <f t="shared" si="32"/>
        <v>6084.0259488542997</v>
      </c>
      <c r="K68" s="8">
        <f t="shared" ref="K68:M68" si="61">J68*1.05</f>
        <v>6388.227246297015</v>
      </c>
      <c r="L68" s="8">
        <f t="shared" si="61"/>
        <v>6707.6386086118664</v>
      </c>
      <c r="M68" s="39">
        <f t="shared" si="61"/>
        <v>7043.0205390424599</v>
      </c>
    </row>
    <row r="69" spans="1:13" ht="15.6" x14ac:dyDescent="0.35">
      <c r="A69" s="20"/>
      <c r="B69" s="20"/>
      <c r="C69" s="20"/>
      <c r="D69" s="19"/>
      <c r="E69" s="19"/>
      <c r="F69" s="48"/>
      <c r="G69" s="10" t="s">
        <v>16</v>
      </c>
      <c r="H69" s="9">
        <v>1</v>
      </c>
      <c r="I69" s="8">
        <v>6397.1748486701799</v>
      </c>
      <c r="J69" s="8">
        <f t="shared" si="32"/>
        <v>6397.1748486701799</v>
      </c>
      <c r="K69" s="8">
        <f t="shared" ref="K69:M69" si="62">J69*1.05</f>
        <v>6717.0335911036891</v>
      </c>
      <c r="L69" s="8">
        <f t="shared" si="62"/>
        <v>7052.8852706588741</v>
      </c>
      <c r="M69" s="39">
        <f t="shared" si="62"/>
        <v>7405.5295341918181</v>
      </c>
    </row>
    <row r="70" spans="1:13" ht="15.6" x14ac:dyDescent="0.35">
      <c r="A70" s="20"/>
      <c r="B70" s="20"/>
      <c r="C70" s="20"/>
      <c r="D70" s="19"/>
      <c r="E70" s="19"/>
      <c r="F70" s="48"/>
      <c r="G70" s="10" t="s">
        <v>17</v>
      </c>
      <c r="H70" s="9">
        <v>1</v>
      </c>
      <c r="I70" s="8">
        <v>6766.0061980489845</v>
      </c>
      <c r="J70" s="8">
        <f t="shared" si="32"/>
        <v>6766.0061980489845</v>
      </c>
      <c r="K70" s="8">
        <f t="shared" ref="K70:M70" si="63">J70*1.05</f>
        <v>7104.3065079514345</v>
      </c>
      <c r="L70" s="8">
        <f t="shared" si="63"/>
        <v>7459.5218333490066</v>
      </c>
      <c r="M70" s="39">
        <f t="shared" si="63"/>
        <v>7832.497925016457</v>
      </c>
    </row>
    <row r="71" spans="1:13" ht="15.6" x14ac:dyDescent="0.35">
      <c r="A71" s="20"/>
      <c r="B71" s="20"/>
      <c r="C71" s="20"/>
      <c r="D71" s="19"/>
      <c r="E71" s="19"/>
      <c r="F71" s="48"/>
      <c r="G71" s="10" t="s">
        <v>18</v>
      </c>
      <c r="H71" s="9">
        <v>1</v>
      </c>
      <c r="I71" s="8">
        <v>7323.7179537514912</v>
      </c>
      <c r="J71" s="8">
        <f t="shared" si="32"/>
        <v>7323.7179537514912</v>
      </c>
      <c r="K71" s="8">
        <f t="shared" ref="K71:M71" si="64">J71*1.05</f>
        <v>7689.9038514390659</v>
      </c>
      <c r="L71" s="8">
        <f t="shared" si="64"/>
        <v>8074.3990440110192</v>
      </c>
      <c r="M71" s="39">
        <f t="shared" si="64"/>
        <v>8478.1189962115714</v>
      </c>
    </row>
    <row r="72" spans="1:13" ht="15.6" x14ac:dyDescent="0.35">
      <c r="A72" s="20"/>
      <c r="B72" s="20"/>
      <c r="C72" s="20"/>
      <c r="D72" s="19"/>
      <c r="E72" s="19"/>
      <c r="F72" s="47"/>
      <c r="G72" s="10" t="s">
        <v>19</v>
      </c>
      <c r="H72" s="9">
        <v>1</v>
      </c>
      <c r="I72" s="8">
        <v>8178.2754443889035</v>
      </c>
      <c r="J72" s="8">
        <f t="shared" ref="J72:J103" si="65">I72*$H72</f>
        <v>8178.2754443889035</v>
      </c>
      <c r="K72" s="8">
        <f t="shared" ref="K72:M72" si="66">J72*1.05</f>
        <v>8587.1892166083489</v>
      </c>
      <c r="L72" s="8">
        <f t="shared" si="66"/>
        <v>9016.5486774387664</v>
      </c>
      <c r="M72" s="39">
        <f t="shared" si="66"/>
        <v>9467.3761113107048</v>
      </c>
    </row>
    <row r="73" spans="1:13" ht="15.6" x14ac:dyDescent="0.35">
      <c r="A73" s="20"/>
      <c r="B73" s="20"/>
      <c r="C73" s="20"/>
      <c r="D73" s="19"/>
      <c r="E73" s="19"/>
      <c r="F73" s="48"/>
      <c r="G73" s="10" t="s">
        <v>20</v>
      </c>
      <c r="H73" s="9">
        <v>1</v>
      </c>
      <c r="I73" s="8">
        <v>8423.6392884555989</v>
      </c>
      <c r="J73" s="8">
        <f t="shared" si="65"/>
        <v>8423.6392884555989</v>
      </c>
      <c r="K73" s="8">
        <f t="shared" ref="K73:M73" si="67">J73*1.05</f>
        <v>8844.8212528783788</v>
      </c>
      <c r="L73" s="8">
        <f t="shared" si="67"/>
        <v>9287.0623155222984</v>
      </c>
      <c r="M73" s="39">
        <f t="shared" si="67"/>
        <v>9751.4154312984138</v>
      </c>
    </row>
    <row r="74" spans="1:13" ht="15.6" x14ac:dyDescent="0.35">
      <c r="A74" s="20"/>
      <c r="B74" s="20"/>
      <c r="C74" s="20"/>
      <c r="D74" s="19"/>
      <c r="E74" s="19"/>
      <c r="F74" s="48"/>
      <c r="G74" s="10" t="s">
        <v>74</v>
      </c>
      <c r="H74" s="9">
        <v>1</v>
      </c>
      <c r="I74" s="8">
        <v>6569.1914006097868</v>
      </c>
      <c r="J74" s="8">
        <f t="shared" si="65"/>
        <v>6569.1914006097868</v>
      </c>
      <c r="K74" s="8">
        <f t="shared" ref="K74:M74" si="68">J74*1.05</f>
        <v>6897.6509706402767</v>
      </c>
      <c r="L74" s="8">
        <f t="shared" si="68"/>
        <v>7242.5335191722907</v>
      </c>
      <c r="M74" s="39">
        <f t="shared" si="68"/>
        <v>7604.6601951309058</v>
      </c>
    </row>
    <row r="75" spans="1:13" ht="15.6" x14ac:dyDescent="0.35">
      <c r="A75" s="20"/>
      <c r="B75" s="20"/>
      <c r="C75" s="20"/>
      <c r="D75" s="19"/>
      <c r="E75" s="19"/>
      <c r="F75" s="48"/>
      <c r="G75" s="10" t="s">
        <v>75</v>
      </c>
      <c r="H75" s="9">
        <v>1</v>
      </c>
      <c r="I75" s="8">
        <v>7062.8519329838909</v>
      </c>
      <c r="J75" s="8">
        <f t="shared" si="65"/>
        <v>7062.8519329838909</v>
      </c>
      <c r="K75" s="8">
        <f t="shared" ref="K75:M75" si="69">J75*1.05</f>
        <v>7415.9945296330861</v>
      </c>
      <c r="L75" s="8">
        <f t="shared" si="69"/>
        <v>7786.7942561147411</v>
      </c>
      <c r="M75" s="39">
        <f t="shared" si="69"/>
        <v>8176.1339689204788</v>
      </c>
    </row>
    <row r="76" spans="1:13" ht="15.6" x14ac:dyDescent="0.35">
      <c r="A76" s="20"/>
      <c r="B76" s="20"/>
      <c r="C76" s="20"/>
      <c r="D76" s="19"/>
      <c r="E76" s="19"/>
      <c r="F76" s="48"/>
      <c r="G76" s="43" t="s">
        <v>76</v>
      </c>
      <c r="H76" s="9">
        <v>1</v>
      </c>
      <c r="I76" s="8">
        <v>7323.7179537514912</v>
      </c>
      <c r="J76" s="8">
        <f t="shared" si="65"/>
        <v>7323.7179537514912</v>
      </c>
      <c r="K76" s="8">
        <f t="shared" ref="K76:M76" si="70">J76*1.05</f>
        <v>7689.9038514390659</v>
      </c>
      <c r="L76" s="8">
        <f t="shared" si="70"/>
        <v>8074.3990440110192</v>
      </c>
      <c r="M76" s="39">
        <f t="shared" si="70"/>
        <v>8478.1189962115714</v>
      </c>
    </row>
    <row r="77" spans="1:13" ht="15.6" x14ac:dyDescent="0.35">
      <c r="A77" s="20"/>
      <c r="B77" s="20"/>
      <c r="C77" s="20"/>
      <c r="D77" s="19"/>
      <c r="E77" s="19"/>
      <c r="F77" s="48"/>
      <c r="G77" s="43" t="s">
        <v>77</v>
      </c>
      <c r="H77" s="9">
        <v>1</v>
      </c>
      <c r="I77" s="8">
        <v>8250.2872449420956</v>
      </c>
      <c r="J77" s="8">
        <f t="shared" si="65"/>
        <v>8250.2872449420956</v>
      </c>
      <c r="K77" s="8">
        <f t="shared" ref="K77:M77" si="71">J77*1.05</f>
        <v>8662.8016071892016</v>
      </c>
      <c r="L77" s="8">
        <f t="shared" si="71"/>
        <v>9095.9416875486622</v>
      </c>
      <c r="M77" s="39">
        <f t="shared" si="71"/>
        <v>9550.7387719260951</v>
      </c>
    </row>
    <row r="78" spans="1:13" ht="15.6" x14ac:dyDescent="0.35">
      <c r="A78" s="20"/>
      <c r="B78" s="20"/>
      <c r="C78" s="20"/>
      <c r="D78" s="19"/>
      <c r="E78" s="19"/>
      <c r="F78" s="48"/>
      <c r="G78" s="43" t="s">
        <v>78</v>
      </c>
      <c r="H78" s="9">
        <v>1</v>
      </c>
      <c r="I78" s="8">
        <v>8861.9011522188612</v>
      </c>
      <c r="J78" s="8">
        <f t="shared" si="65"/>
        <v>8861.9011522188612</v>
      </c>
      <c r="K78" s="8">
        <f t="shared" ref="K78:M78" si="72">J78*1.05</f>
        <v>9304.9962098298038</v>
      </c>
      <c r="L78" s="8">
        <f t="shared" si="72"/>
        <v>9770.2460203212941</v>
      </c>
      <c r="M78" s="39">
        <f t="shared" si="72"/>
        <v>10258.75832133736</v>
      </c>
    </row>
    <row r="79" spans="1:13" ht="15.6" x14ac:dyDescent="0.35">
      <c r="A79" s="20"/>
      <c r="B79" s="20"/>
      <c r="C79" s="20"/>
      <c r="D79" s="19"/>
      <c r="E79" s="19"/>
      <c r="F79" s="48"/>
      <c r="G79" s="43" t="s">
        <v>79</v>
      </c>
      <c r="H79" s="9">
        <v>1</v>
      </c>
      <c r="I79" s="8">
        <v>9089.8736851940957</v>
      </c>
      <c r="J79" s="8">
        <f t="shared" si="65"/>
        <v>9089.8736851940957</v>
      </c>
      <c r="K79" s="8">
        <f t="shared" ref="K79:M79" si="73">J79*1.05</f>
        <v>9544.3673694538011</v>
      </c>
      <c r="L79" s="8">
        <f t="shared" si="73"/>
        <v>10021.585737926491</v>
      </c>
      <c r="M79" s="39">
        <f t="shared" si="73"/>
        <v>10522.665024822816</v>
      </c>
    </row>
    <row r="80" spans="1:13" ht="15.6" x14ac:dyDescent="0.35">
      <c r="A80" s="20"/>
      <c r="B80" s="20"/>
      <c r="C80" s="20"/>
      <c r="D80" s="19"/>
      <c r="E80" s="19"/>
      <c r="F80" s="48"/>
      <c r="G80" s="43" t="s">
        <v>80</v>
      </c>
      <c r="H80" s="9">
        <v>1</v>
      </c>
      <c r="I80" s="8">
        <v>8016.3929167453271</v>
      </c>
      <c r="J80" s="8">
        <f t="shared" si="65"/>
        <v>8016.3929167453271</v>
      </c>
      <c r="K80" s="8">
        <f t="shared" ref="K80:M80" si="74">J80*1.05</f>
        <v>8417.2125625825938</v>
      </c>
      <c r="L80" s="8">
        <f t="shared" si="74"/>
        <v>8838.0731907117242</v>
      </c>
      <c r="M80" s="39">
        <f t="shared" si="74"/>
        <v>9279.9768502473107</v>
      </c>
    </row>
    <row r="81" spans="1:13" ht="15.6" x14ac:dyDescent="0.35">
      <c r="A81" s="20"/>
      <c r="B81" s="20"/>
      <c r="C81" s="20"/>
      <c r="D81" s="19"/>
      <c r="E81" s="19"/>
      <c r="F81" s="48"/>
      <c r="G81" s="43" t="s">
        <v>81</v>
      </c>
      <c r="H81" s="9">
        <v>1</v>
      </c>
      <c r="I81" s="8">
        <v>8816.0532316629251</v>
      </c>
      <c r="J81" s="8">
        <f t="shared" si="65"/>
        <v>8816.0532316629251</v>
      </c>
      <c r="K81" s="8">
        <f t="shared" ref="K81:M81" si="75">J81*1.05</f>
        <v>9256.855893246071</v>
      </c>
      <c r="L81" s="8">
        <f t="shared" si="75"/>
        <v>9719.6986879083743</v>
      </c>
      <c r="M81" s="39">
        <f t="shared" si="75"/>
        <v>10205.683622303794</v>
      </c>
    </row>
    <row r="82" spans="1:13" ht="15.6" x14ac:dyDescent="0.35">
      <c r="A82" s="20"/>
      <c r="B82" s="20"/>
      <c r="C82" s="20"/>
      <c r="D82" s="19"/>
      <c r="E82" s="19"/>
      <c r="F82" s="48"/>
      <c r="G82" s="43" t="s">
        <v>82</v>
      </c>
      <c r="H82" s="9">
        <v>1</v>
      </c>
      <c r="I82" s="8">
        <v>9526.2569717073602</v>
      </c>
      <c r="J82" s="8">
        <f t="shared" si="65"/>
        <v>9526.2569717073602</v>
      </c>
      <c r="K82" s="8">
        <f t="shared" ref="K82:M82" si="76">J82*1.05</f>
        <v>10002.569820292729</v>
      </c>
      <c r="L82" s="8">
        <f t="shared" si="76"/>
        <v>10502.698311307366</v>
      </c>
      <c r="M82" s="39">
        <f t="shared" si="76"/>
        <v>11027.833226872734</v>
      </c>
    </row>
    <row r="83" spans="1:13" ht="15.6" x14ac:dyDescent="0.35">
      <c r="A83" s="20"/>
      <c r="B83" s="20"/>
      <c r="C83" s="20"/>
      <c r="D83" s="19"/>
      <c r="E83" s="19"/>
      <c r="F83" s="48"/>
      <c r="G83" s="43" t="s">
        <v>83</v>
      </c>
      <c r="H83" s="9">
        <v>1</v>
      </c>
      <c r="I83" s="8">
        <v>9992.038500613462</v>
      </c>
      <c r="J83" s="8">
        <f t="shared" si="65"/>
        <v>9992.038500613462</v>
      </c>
      <c r="K83" s="8">
        <f t="shared" ref="K83:M83" si="77">J83*1.05</f>
        <v>10491.640425644135</v>
      </c>
      <c r="L83" s="8">
        <f t="shared" si="77"/>
        <v>11016.222446926342</v>
      </c>
      <c r="M83" s="39">
        <f t="shared" si="77"/>
        <v>11567.03356927266</v>
      </c>
    </row>
    <row r="84" spans="1:13" ht="15.6" x14ac:dyDescent="0.35">
      <c r="A84" s="20"/>
      <c r="B84" s="20"/>
      <c r="C84" s="20"/>
      <c r="D84" s="19"/>
      <c r="E84" s="19"/>
      <c r="F84" s="48"/>
      <c r="G84" s="43" t="s">
        <v>84</v>
      </c>
      <c r="H84" s="9">
        <v>1</v>
      </c>
      <c r="I84" s="8">
        <v>10106.61940073738</v>
      </c>
      <c r="J84" s="8">
        <f t="shared" si="65"/>
        <v>10106.61940073738</v>
      </c>
      <c r="K84" s="8">
        <f t="shared" ref="K84:M84" si="78">J84*1.05</f>
        <v>10611.95037077425</v>
      </c>
      <c r="L84" s="8">
        <f t="shared" si="78"/>
        <v>11142.547889312962</v>
      </c>
      <c r="M84" s="39">
        <f t="shared" si="78"/>
        <v>11699.67528377861</v>
      </c>
    </row>
    <row r="85" spans="1:13" ht="15.6" x14ac:dyDescent="0.35">
      <c r="A85" s="20"/>
      <c r="B85" s="20"/>
      <c r="C85" s="20"/>
      <c r="D85" s="19"/>
      <c r="E85" s="19"/>
      <c r="F85" s="48"/>
      <c r="G85" s="43" t="s">
        <v>85</v>
      </c>
      <c r="H85" s="9">
        <v>1</v>
      </c>
      <c r="I85" s="8">
        <v>0</v>
      </c>
      <c r="J85" s="8">
        <f t="shared" si="65"/>
        <v>0</v>
      </c>
      <c r="K85" s="8">
        <f t="shared" ref="K85:M85" si="79">J85*1.05</f>
        <v>0</v>
      </c>
      <c r="L85" s="8">
        <f t="shared" si="79"/>
        <v>0</v>
      </c>
      <c r="M85" s="39">
        <f t="shared" si="79"/>
        <v>0</v>
      </c>
    </row>
    <row r="86" spans="1:13" ht="15.6" x14ac:dyDescent="0.35">
      <c r="A86" s="20"/>
      <c r="B86" s="20"/>
      <c r="C86" s="20"/>
      <c r="D86" s="19"/>
      <c r="E86" s="19"/>
      <c r="F86" s="48"/>
      <c r="G86" s="44"/>
      <c r="H86" s="9"/>
      <c r="I86" s="8"/>
      <c r="J86" s="8"/>
      <c r="K86" s="8"/>
      <c r="L86" s="8"/>
      <c r="M86" s="39"/>
    </row>
    <row r="87" spans="1:13" ht="15.6" x14ac:dyDescent="0.35">
      <c r="A87" s="20"/>
      <c r="B87" s="20"/>
      <c r="C87" s="20"/>
      <c r="D87" s="19"/>
      <c r="E87" s="19"/>
      <c r="F87" s="48"/>
      <c r="G87" s="44"/>
      <c r="H87" s="9"/>
      <c r="I87" s="8"/>
      <c r="J87" s="8"/>
      <c r="K87" s="8"/>
      <c r="L87" s="8"/>
      <c r="M87" s="39"/>
    </row>
    <row r="88" spans="1:13" ht="15.6" x14ac:dyDescent="0.35">
      <c r="A88" s="20"/>
      <c r="B88" s="20"/>
      <c r="C88" s="20"/>
      <c r="D88" s="19"/>
      <c r="E88" s="19"/>
      <c r="F88" s="48"/>
      <c r="G88" s="44"/>
      <c r="H88" s="9"/>
      <c r="I88" s="8"/>
      <c r="J88" s="8"/>
      <c r="K88" s="8"/>
      <c r="L88" s="8"/>
      <c r="M88" s="39"/>
    </row>
    <row r="89" spans="1:13" ht="15.6" x14ac:dyDescent="0.35">
      <c r="A89" s="20"/>
      <c r="B89" s="20"/>
      <c r="C89" s="20"/>
      <c r="D89" s="19"/>
      <c r="E89" s="19"/>
      <c r="F89" s="48"/>
      <c r="G89" s="44"/>
      <c r="H89" s="9"/>
      <c r="I89" s="8"/>
      <c r="J89" s="8"/>
      <c r="K89" s="8"/>
      <c r="L89" s="8"/>
      <c r="M89" s="39"/>
    </row>
    <row r="90" spans="1:13" ht="15.6" x14ac:dyDescent="0.35">
      <c r="A90" s="20"/>
      <c r="B90" s="20"/>
      <c r="C90" s="20"/>
      <c r="D90" s="19"/>
      <c r="E90" s="19"/>
      <c r="F90" s="48"/>
      <c r="G90" s="44"/>
      <c r="H90" s="9"/>
      <c r="I90" s="8"/>
      <c r="J90" s="8"/>
      <c r="K90" s="8"/>
      <c r="L90" s="8"/>
      <c r="M90" s="39"/>
    </row>
    <row r="91" spans="1:13" ht="15.6" x14ac:dyDescent="0.35">
      <c r="A91" s="20"/>
      <c r="B91" s="20"/>
      <c r="C91" s="20"/>
      <c r="D91" s="19"/>
      <c r="E91" s="19"/>
      <c r="F91" s="48"/>
      <c r="G91" s="44"/>
      <c r="H91" s="9"/>
      <c r="I91" s="8"/>
      <c r="J91" s="8"/>
      <c r="K91" s="8"/>
      <c r="L91" s="8"/>
      <c r="M91" s="39"/>
    </row>
    <row r="92" spans="1:13" ht="15.6" x14ac:dyDescent="0.35">
      <c r="A92" s="20"/>
      <c r="B92" s="20"/>
      <c r="C92" s="20"/>
      <c r="D92" s="19"/>
      <c r="E92" s="19"/>
      <c r="F92" s="48"/>
      <c r="G92" s="45"/>
      <c r="H92" s="9"/>
      <c r="I92" s="8"/>
      <c r="J92" s="8"/>
      <c r="K92" s="8"/>
      <c r="L92" s="8"/>
      <c r="M92" s="39"/>
    </row>
    <row r="93" spans="1:13" ht="15.6" x14ac:dyDescent="0.35">
      <c r="A93" s="20"/>
      <c r="B93" s="20"/>
      <c r="C93" s="20"/>
      <c r="D93" s="19"/>
      <c r="E93" s="19"/>
      <c r="F93" s="48"/>
      <c r="G93" s="45"/>
      <c r="H93" s="9"/>
      <c r="I93" s="8"/>
      <c r="J93" s="8"/>
      <c r="K93" s="8"/>
      <c r="L93" s="8"/>
      <c r="M93" s="39"/>
    </row>
    <row r="94" spans="1:13" ht="15.6" x14ac:dyDescent="0.35">
      <c r="A94" s="20"/>
      <c r="B94" s="20"/>
      <c r="C94" s="20"/>
      <c r="D94" s="19"/>
      <c r="E94" s="19"/>
      <c r="F94" s="48"/>
      <c r="G94" s="45"/>
      <c r="H94" s="9"/>
      <c r="I94" s="8"/>
      <c r="J94" s="8"/>
      <c r="K94" s="8"/>
      <c r="L94" s="8"/>
      <c r="M94" s="39"/>
    </row>
    <row r="95" spans="1:13" ht="15.6" x14ac:dyDescent="0.35">
      <c r="A95" s="20"/>
      <c r="B95" s="20"/>
      <c r="C95" s="20"/>
      <c r="D95" s="19"/>
      <c r="E95" s="19"/>
      <c r="F95" s="48"/>
      <c r="G95" s="45"/>
      <c r="H95" s="9"/>
      <c r="I95" s="8"/>
      <c r="J95" s="8"/>
      <c r="K95" s="8"/>
      <c r="L95" s="8"/>
      <c r="M95" s="39"/>
    </row>
    <row r="96" spans="1:13" ht="15.6" x14ac:dyDescent="0.35">
      <c r="A96" s="20"/>
      <c r="B96" s="20"/>
      <c r="C96" s="20"/>
      <c r="D96" s="19"/>
      <c r="E96" s="19"/>
      <c r="F96" s="48"/>
      <c r="G96" s="45"/>
      <c r="H96" s="9"/>
      <c r="I96" s="8"/>
      <c r="J96" s="8"/>
      <c r="K96" s="8"/>
      <c r="L96" s="8"/>
      <c r="M96" s="39"/>
    </row>
    <row r="97" spans="1:13" ht="15.6" x14ac:dyDescent="0.35">
      <c r="A97" s="20"/>
      <c r="B97" s="20"/>
      <c r="C97" s="20"/>
      <c r="D97" s="19"/>
      <c r="E97" s="19"/>
      <c r="F97" s="48"/>
      <c r="G97" s="45"/>
      <c r="H97" s="9"/>
      <c r="I97" s="8"/>
      <c r="J97" s="8"/>
      <c r="K97" s="8"/>
      <c r="L97" s="8"/>
      <c r="M97" s="39"/>
    </row>
    <row r="98" spans="1:13" ht="15.6" x14ac:dyDescent="0.35">
      <c r="A98" s="20"/>
      <c r="B98" s="20"/>
      <c r="C98" s="20"/>
      <c r="D98" s="19"/>
      <c r="E98" s="19"/>
      <c r="F98" s="48"/>
      <c r="G98" s="44"/>
      <c r="H98" s="9"/>
      <c r="I98" s="8"/>
      <c r="J98" s="8"/>
      <c r="K98" s="8"/>
      <c r="L98" s="8"/>
      <c r="M98" s="39"/>
    </row>
    <row r="99" spans="1:13" ht="15.6" x14ac:dyDescent="0.35">
      <c r="A99" s="20"/>
      <c r="B99" s="20"/>
      <c r="C99" s="20"/>
      <c r="D99" s="19"/>
      <c r="E99" s="19"/>
      <c r="F99" s="48"/>
      <c r="G99" s="44"/>
      <c r="H99" s="9"/>
      <c r="I99" s="8"/>
      <c r="J99" s="8"/>
      <c r="K99" s="8"/>
      <c r="L99" s="8"/>
      <c r="M99" s="39"/>
    </row>
    <row r="100" spans="1:13" ht="15.6" x14ac:dyDescent="0.35">
      <c r="A100" s="20"/>
      <c r="B100" s="20"/>
      <c r="C100" s="20"/>
      <c r="D100" s="19"/>
      <c r="E100" s="19"/>
      <c r="F100" s="48"/>
      <c r="G100" s="44"/>
      <c r="H100" s="9"/>
      <c r="I100" s="8"/>
      <c r="J100" s="8"/>
      <c r="K100" s="8"/>
      <c r="L100" s="8"/>
      <c r="M100" s="39"/>
    </row>
    <row r="101" spans="1:13" ht="15.6" x14ac:dyDescent="0.35">
      <c r="A101" s="20"/>
      <c r="B101" s="20"/>
      <c r="C101" s="20"/>
      <c r="D101" s="19"/>
      <c r="E101" s="19"/>
      <c r="F101" s="48"/>
      <c r="G101" s="44"/>
      <c r="H101" s="9"/>
      <c r="I101" s="8"/>
      <c r="J101" s="8"/>
      <c r="K101" s="8"/>
      <c r="L101" s="8"/>
      <c r="M101" s="39"/>
    </row>
    <row r="102" spans="1:13" ht="15.6" x14ac:dyDescent="0.35">
      <c r="A102" s="20"/>
      <c r="B102" s="20"/>
      <c r="C102" s="20"/>
      <c r="D102" s="19"/>
      <c r="E102" s="19"/>
      <c r="F102" s="48"/>
      <c r="G102" s="44"/>
      <c r="H102" s="9"/>
      <c r="I102" s="8"/>
      <c r="J102" s="8"/>
      <c r="K102" s="8"/>
      <c r="L102" s="8"/>
      <c r="M102" s="39"/>
    </row>
    <row r="103" spans="1:13" ht="16.2" thickBot="1" x14ac:dyDescent="0.4">
      <c r="A103" s="20"/>
      <c r="B103" s="20"/>
      <c r="C103" s="20"/>
      <c r="D103" s="19"/>
      <c r="E103" s="19"/>
      <c r="F103" s="48"/>
      <c r="G103" s="46"/>
      <c r="H103" s="40"/>
      <c r="I103" s="41"/>
      <c r="J103" s="41"/>
      <c r="K103" s="41"/>
      <c r="L103" s="41"/>
      <c r="M103" s="42"/>
    </row>
    <row r="104" spans="1:13" ht="16.2" thickBot="1" x14ac:dyDescent="0.4">
      <c r="A104" s="53"/>
      <c r="B104" s="53"/>
      <c r="C104" s="53"/>
      <c r="D104" s="53"/>
      <c r="E104" s="53"/>
      <c r="F104" s="54"/>
    </row>
    <row r="107" spans="1:13" x14ac:dyDescent="0.3">
      <c r="K107" s="1"/>
    </row>
    <row r="108" spans="1:13" x14ac:dyDescent="0.3">
      <c r="K108" s="1"/>
    </row>
    <row r="109" spans="1:13" x14ac:dyDescent="0.3">
      <c r="K109" s="1"/>
    </row>
    <row r="110" spans="1:13" x14ac:dyDescent="0.3">
      <c r="K110" s="1"/>
    </row>
    <row r="111" spans="1:13" x14ac:dyDescent="0.3">
      <c r="K111" s="1"/>
    </row>
    <row r="112" spans="1:13" x14ac:dyDescent="0.3">
      <c r="K112" s="1"/>
    </row>
    <row r="113" spans="11:11" x14ac:dyDescent="0.3">
      <c r="K113" s="1"/>
    </row>
    <row r="114" spans="11:11" x14ac:dyDescent="0.3">
      <c r="K114" s="1"/>
    </row>
    <row r="115" spans="11:11" x14ac:dyDescent="0.3">
      <c r="K115" s="1"/>
    </row>
    <row r="116" spans="11:11" x14ac:dyDescent="0.3">
      <c r="K116" s="1"/>
    </row>
    <row r="117" spans="11:11" x14ac:dyDescent="0.3">
      <c r="K117" s="1"/>
    </row>
    <row r="118" spans="11:11" x14ac:dyDescent="0.3">
      <c r="K118" s="1"/>
    </row>
    <row r="119" spans="11:11" x14ac:dyDescent="0.3">
      <c r="K119" s="1"/>
    </row>
    <row r="120" spans="11:11" x14ac:dyDescent="0.3">
      <c r="K120" s="1"/>
    </row>
    <row r="121" spans="11:11" x14ac:dyDescent="0.3">
      <c r="K121" s="1"/>
    </row>
    <row r="122" spans="11:11" x14ac:dyDescent="0.3">
      <c r="K122" s="1"/>
    </row>
  </sheetData>
  <sheetProtection algorithmName="SHA-512" hashValue="oTDWOBmsUhyapKy6/SVArGkkKoSqQSy5w4iPPHLu3n6Dq4zNTOS4Tt++VL9OVGUK6iPYcwWk2bbEs+yN65iziA==" saltValue="296wfKdJs6v9x/xWpIpgvA==" spinCount="100000" sheet="1" objects="1" scenarios="1"/>
  <mergeCells count="9">
    <mergeCell ref="B2:F2"/>
    <mergeCell ref="B3:F3"/>
    <mergeCell ref="B4:F4"/>
    <mergeCell ref="A24:F24"/>
    <mergeCell ref="G6:M6"/>
    <mergeCell ref="A30:C30"/>
    <mergeCell ref="A16:C22"/>
    <mergeCell ref="A15:B15"/>
    <mergeCell ref="D7:F15"/>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Brinke,Dominique Philipp</dc:creator>
  <cp:lastModifiedBy>Brinke,Dominique Philipp</cp:lastModifiedBy>
  <dcterms:created xsi:type="dcterms:W3CDTF">2023-05-09T06:15:30Z</dcterms:created>
  <dcterms:modified xsi:type="dcterms:W3CDTF">2024-03-28T09:52:25Z</dcterms:modified>
</cp:coreProperties>
</file>