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0_Work General\Strukturfonds Sachsen neu\01_Förderprogramme\02_Richtlinien_FöBa\EFRE Validierung_SMWA\02_Website\8. Aufruf_ST_01.12.2025\"/>
    </mc:Choice>
  </mc:AlternateContent>
  <xr:revisionPtr revIDLastSave="0" documentId="13_ncr:1_{771CBF96-4354-4C03-8BAC-F8061F89F858}" xr6:coauthVersionLast="36" xr6:coauthVersionMax="47" xr10:uidLastSave="{00000000-0000-0000-0000-000000000000}"/>
  <bookViews>
    <workbookView xWindow="-28920" yWindow="-2010" windowWidth="29040" windowHeight="17640" xr2:uid="{39172BC0-E959-4143-B862-EA3CAC40CEF9}"/>
  </bookViews>
  <sheets>
    <sheet name="Kalkulationsvorlag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1" l="1"/>
  <c r="B9" i="1" l="1"/>
  <c r="B19" i="1" l="1"/>
  <c r="B14" i="1" l="1"/>
  <c r="I8" i="1" l="1"/>
  <c r="B28" i="1" l="1"/>
  <c r="C28" i="1" s="1"/>
  <c r="B29" i="1" l="1"/>
  <c r="B30" i="1" s="1"/>
</calcChain>
</file>

<file path=xl/sharedStrings.xml><?xml version="1.0" encoding="utf-8"?>
<sst xmlns="http://schemas.openxmlformats.org/spreadsheetml/2006/main" count="127" uniqueCount="114">
  <si>
    <t>Personalkosten Hilfskräfte</t>
  </si>
  <si>
    <t>Eingruppierung</t>
  </si>
  <si>
    <t>Stellenanteil</t>
  </si>
  <si>
    <t>TV-L 13/1</t>
  </si>
  <si>
    <t>TV-L 13/2</t>
  </si>
  <si>
    <t>TV-L 13/3</t>
  </si>
  <si>
    <t>TV-L 13/4</t>
  </si>
  <si>
    <t>TV-L 13/5</t>
  </si>
  <si>
    <t>TV-L 13/6</t>
  </si>
  <si>
    <t>TV-L 13Ü/1</t>
  </si>
  <si>
    <t>TV-L 13Ü/2</t>
  </si>
  <si>
    <t>TV-L 13Ü/3</t>
  </si>
  <si>
    <t>TV-L 13Ü/4</t>
  </si>
  <si>
    <t>TV-L 13Ü/5</t>
  </si>
  <si>
    <t>TV-L 13Ü/6</t>
  </si>
  <si>
    <t>TV-L 14/1</t>
  </si>
  <si>
    <t>TV-L 14/2</t>
  </si>
  <si>
    <t>TV-L 14/3</t>
  </si>
  <si>
    <t>TV-L 14/4</t>
  </si>
  <si>
    <t>TV-L 14/5</t>
  </si>
  <si>
    <t>TV-L 14/6</t>
  </si>
  <si>
    <t>Stundensatz VKO</t>
  </si>
  <si>
    <t>Hilfskraft</t>
  </si>
  <si>
    <t>Stundensätze VKO Hilfskräfte</t>
  </si>
  <si>
    <t>Monatssätze VKO Personal (vereinfacht)</t>
  </si>
  <si>
    <t>TV-L 6/1</t>
  </si>
  <si>
    <t>TV-L 6/2</t>
  </si>
  <si>
    <t>TV-L 6/3</t>
  </si>
  <si>
    <t>TV-L 6/4</t>
  </si>
  <si>
    <t>TV-L 6/5</t>
  </si>
  <si>
    <t>TV-L 6/6</t>
  </si>
  <si>
    <t>TV-L 7/1</t>
  </si>
  <si>
    <t>TV-L 7/2</t>
  </si>
  <si>
    <t>TV-L 7/3</t>
  </si>
  <si>
    <t>TV-L 7/4</t>
  </si>
  <si>
    <t>TV-L 7/5</t>
  </si>
  <si>
    <t>TV-L 7/6</t>
  </si>
  <si>
    <t>TV-L 8/1</t>
  </si>
  <si>
    <t>TV-L 8/2</t>
  </si>
  <si>
    <t>TV-L 8/3</t>
  </si>
  <si>
    <t>TV-L 8/4</t>
  </si>
  <si>
    <t>TV-L 8/5</t>
  </si>
  <si>
    <t>TV-L 8/6</t>
  </si>
  <si>
    <t>TV-L 9a/1</t>
  </si>
  <si>
    <t>TV-L 9a/2</t>
  </si>
  <si>
    <t>TV-L 9a/3</t>
  </si>
  <si>
    <t>TV-L 9a/4</t>
  </si>
  <si>
    <t>TV-L 9a/5</t>
  </si>
  <si>
    <t>TV-L 9a/6</t>
  </si>
  <si>
    <t>TV-L 9b/1</t>
  </si>
  <si>
    <t>TV-L 9b/2</t>
  </si>
  <si>
    <t>TV-L 9b/3</t>
  </si>
  <si>
    <t>TV-L 9b/4</t>
  </si>
  <si>
    <t>TV-L 9b/5</t>
  </si>
  <si>
    <t>TV-L 9b/6</t>
  </si>
  <si>
    <t>TV-L 10/1</t>
  </si>
  <si>
    <t>TV-L 10/2</t>
  </si>
  <si>
    <t>TV-L 10/3</t>
  </si>
  <si>
    <t>TV-L 10/4</t>
  </si>
  <si>
    <t>TV-L 10/5</t>
  </si>
  <si>
    <t>TV-L 10/6</t>
  </si>
  <si>
    <t>TV-L 11/1</t>
  </si>
  <si>
    <t>TV-L 11/2</t>
  </si>
  <si>
    <t>TV-L 11/3</t>
  </si>
  <si>
    <t>TV-L 11/4</t>
  </si>
  <si>
    <t>TV-L 11/5</t>
  </si>
  <si>
    <t>TV-L 11/6</t>
  </si>
  <si>
    <t>TV-L 12/1</t>
  </si>
  <si>
    <t>TV-L 12/2</t>
  </si>
  <si>
    <t>TV-L 12/3</t>
  </si>
  <si>
    <t>TV-L 12/4</t>
  </si>
  <si>
    <t>TV-L 12/5</t>
  </si>
  <si>
    <t>TV-L 12/6</t>
  </si>
  <si>
    <t>TV-L 15/1</t>
  </si>
  <si>
    <t>TV-L 15/2</t>
  </si>
  <si>
    <t>TV-L 15/3</t>
  </si>
  <si>
    <t>TV-L 15/4</t>
  </si>
  <si>
    <t>TV-L 15/5</t>
  </si>
  <si>
    <t>TV-L 15/6</t>
  </si>
  <si>
    <t>TV-L 15Ü/1</t>
  </si>
  <si>
    <t>TV-L 15Ü/2</t>
  </si>
  <si>
    <t>TV-L 15Ü/3</t>
  </si>
  <si>
    <t>TV-L 15Ü/4</t>
  </si>
  <si>
    <t>TV-L 15Ü/5</t>
  </si>
  <si>
    <t>TV-L 15Ü/6</t>
  </si>
  <si>
    <t>Budgetübersicht</t>
  </si>
  <si>
    <t>Felder zur eigenen Berechnung und Angabe der beantragten Ausgaben</t>
  </si>
  <si>
    <t>Ausstattung, Geräte, Ausrüstung, Instrumente*</t>
  </si>
  <si>
    <t>Projekttitel/Akronym</t>
  </si>
  <si>
    <t>Institut/Professur/Professor:</t>
  </si>
  <si>
    <t xml:space="preserve">Personalkosten Forscher, Techniker </t>
  </si>
  <si>
    <t>Felder zur Bearbeitung</t>
  </si>
  <si>
    <t>Laufzeit von - bis und in Monaten:</t>
  </si>
  <si>
    <t>in 2026</t>
  </si>
  <si>
    <t>FHK ab 8,5h/Woche</t>
  </si>
  <si>
    <t>FHK bis 8h/Woche</t>
  </si>
  <si>
    <t>* soweit und solange sie für das Projekt erforderlich sind. Werden diese Instrumente und Ausrüstungen über das Projekt hinaus verwendet, gilt nur die nach den Grundsätzen ordnungsgemäßer Buchführung ermittelte Wertminderung während der Dauer des Projekts als zuwendungsfähig, es sei denn, diese Instrumente und Ausrüstungen werden von einer öffentlichen Forschungseinrichtung im Rahmen der im Zuwendungsbescheid festgelegten Zweckbindungsfrist für nichtwirtschaftliche Tätigkeiten im Bereich der Forschung und Lehre eingesetzt.
** inklusive Auftragsforschung, -entwicklung und -fertigung, Prüfleistungen; rechtliche und wirtschaftliche Beratung und Marktstudien</t>
  </si>
  <si>
    <t>Fremdleistungen**</t>
  </si>
  <si>
    <t>Material</t>
  </si>
  <si>
    <t>Erlangung von Schutzrechten</t>
  </si>
  <si>
    <t>Gesamtausgaben</t>
  </si>
  <si>
    <t>Zuwendung SAB</t>
  </si>
  <si>
    <t>Eigenmittel (10%)</t>
  </si>
  <si>
    <t xml:space="preserve">Hinweis: Die maximal förderfähigen Ausgaben betragen 250.00 EUR und werden durch die SAB mit 90% bezuschusst (max. 225.000 EUR Zuwendung). Der Fehlbedarf ist durch nicht zweckgebundene freie Mittel der Professur zu tragen.
Reisekosten sind nicht förderfähig. 
Da die Personalkosten mittels Pauschale gefördert werden, ergibt sich etwaig ein weiterer finanzieller Fehlbedarf. Die Unterdeckung der Personalkosten ist ebenfalls durch freie Mittel der Professur zu tragen. </t>
  </si>
  <si>
    <t>in 2027</t>
  </si>
  <si>
    <t>Hinweis: frühester Projektstart 01.05.2026, spätestes Projektende 30.11.2027
max. Laufzeit 18 Monate</t>
  </si>
  <si>
    <t>SHK bis 9h/Woche</t>
  </si>
  <si>
    <t>SHK ab 9,5h/Woche</t>
  </si>
  <si>
    <t>SHK ab 15,5h/Woche</t>
  </si>
  <si>
    <t>FHK ab 14h/Woche</t>
  </si>
  <si>
    <t>WHK bis 6h/Woche</t>
  </si>
  <si>
    <t>WHK ab 6,5h/Woche</t>
  </si>
  <si>
    <t>WHK ab 10,5h/Woche</t>
  </si>
  <si>
    <t>in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</si>
</sst>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4" x14ac:knownFonts="1">
    <font>
      <sz val="11"/>
      <color theme="1"/>
      <name val="Calibri"/>
      <family val="2"/>
      <scheme val="minor"/>
    </font>
    <font>
      <sz val="11"/>
      <color theme="1"/>
      <name val="Calibri"/>
      <family val="2"/>
      <scheme val="minor"/>
    </font>
    <font>
      <sz val="10"/>
      <name val="Arial"/>
      <family val="2"/>
    </font>
    <font>
      <sz val="11"/>
      <color theme="1"/>
      <name val="Open Sans"/>
      <family val="2"/>
    </font>
    <font>
      <i/>
      <sz val="11"/>
      <color theme="1"/>
      <name val="Open Sans"/>
      <family val="2"/>
    </font>
    <font>
      <i/>
      <sz val="11"/>
      <name val="Open Sans"/>
      <family val="2"/>
    </font>
    <font>
      <i/>
      <sz val="11"/>
      <color rgb="FF000000"/>
      <name val="Open Sans"/>
      <family val="2"/>
    </font>
    <font>
      <b/>
      <sz val="11"/>
      <color theme="1"/>
      <name val="Open Sans"/>
      <family val="2"/>
    </font>
    <font>
      <sz val="9"/>
      <color theme="1"/>
      <name val="Open Sans"/>
      <family val="2"/>
    </font>
    <font>
      <sz val="10"/>
      <color theme="1"/>
      <name val="Open Sans"/>
      <family val="2"/>
    </font>
    <font>
      <b/>
      <i/>
      <sz val="11"/>
      <name val="Open Sans"/>
      <family val="2"/>
    </font>
    <font>
      <b/>
      <sz val="11"/>
      <color rgb="FFFF0000"/>
      <name val="Calibri"/>
      <family val="2"/>
      <scheme val="minor"/>
    </font>
    <font>
      <b/>
      <sz val="11"/>
      <color rgb="FFFF0000"/>
      <name val="Open Sans"/>
      <family val="2"/>
    </font>
    <font>
      <sz val="11"/>
      <name val="Open Sans"/>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DAEEF3"/>
        <bgColor rgb="FF000000"/>
      </patternFill>
    </fill>
    <fill>
      <patternFill patternType="solid">
        <fgColor rgb="FFC4BD97"/>
        <bgColor rgb="FF000000"/>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99">
    <xf numFmtId="0" fontId="0" fillId="0" borderId="0" xfId="0"/>
    <xf numFmtId="0" fontId="3" fillId="0" borderId="0" xfId="0" applyFont="1" applyProtection="1">
      <protection hidden="1"/>
    </xf>
    <xf numFmtId="0" fontId="3" fillId="0" borderId="0" xfId="0" applyFont="1" applyProtection="1"/>
    <xf numFmtId="44" fontId="4" fillId="4" borderId="16" xfId="1" applyFont="1" applyFill="1" applyBorder="1" applyProtection="1">
      <protection locked="0"/>
    </xf>
    <xf numFmtId="44" fontId="4" fillId="4" borderId="12" xfId="1" applyFont="1" applyFill="1" applyBorder="1" applyProtection="1">
      <protection locked="0"/>
    </xf>
    <xf numFmtId="0" fontId="3" fillId="0" borderId="0" xfId="0" applyFont="1"/>
    <xf numFmtId="44" fontId="5" fillId="6" borderId="1" xfId="2" applyNumberFormat="1" applyFont="1" applyFill="1" applyBorder="1" applyAlignment="1" applyProtection="1">
      <alignment horizontal="center"/>
    </xf>
    <xf numFmtId="0" fontId="7" fillId="3" borderId="15" xfId="1" applyNumberFormat="1" applyFont="1" applyFill="1" applyBorder="1" applyAlignment="1" applyProtection="1">
      <protection hidden="1"/>
    </xf>
    <xf numFmtId="0" fontId="7" fillId="3" borderId="14" xfId="2" applyNumberFormat="1" applyFont="1" applyFill="1" applyBorder="1" applyAlignment="1" applyProtection="1">
      <protection hidden="1"/>
    </xf>
    <xf numFmtId="0" fontId="7" fillId="3" borderId="3" xfId="1" applyNumberFormat="1" applyFont="1" applyFill="1" applyBorder="1" applyProtection="1">
      <protection hidden="1"/>
    </xf>
    <xf numFmtId="0" fontId="0" fillId="0" borderId="0" xfId="0" applyFont="1"/>
    <xf numFmtId="0" fontId="7" fillId="2" borderId="6" xfId="2" applyFont="1" applyFill="1" applyBorder="1" applyProtection="1">
      <protection hidden="1"/>
    </xf>
    <xf numFmtId="0" fontId="7" fillId="2" borderId="7" xfId="2" applyFont="1" applyFill="1" applyBorder="1" applyProtection="1">
      <protection hidden="1"/>
    </xf>
    <xf numFmtId="0" fontId="7" fillId="2" borderId="18" xfId="2" applyFont="1" applyFill="1" applyBorder="1" applyProtection="1">
      <protection hidden="1"/>
    </xf>
    <xf numFmtId="0" fontId="7" fillId="2" borderId="8" xfId="2" applyFont="1" applyFill="1" applyBorder="1" applyProtection="1">
      <protection hidden="1"/>
    </xf>
    <xf numFmtId="44" fontId="4" fillId="7" borderId="5" xfId="1" applyFont="1" applyFill="1" applyBorder="1" applyProtection="1">
      <protection hidden="1"/>
    </xf>
    <xf numFmtId="44" fontId="5" fillId="6" borderId="12" xfId="2" applyNumberFormat="1" applyFont="1" applyFill="1" applyBorder="1" applyAlignment="1" applyProtection="1">
      <alignment horizontal="center"/>
    </xf>
    <xf numFmtId="44" fontId="5" fillId="6" borderId="4" xfId="2" applyNumberFormat="1" applyFont="1" applyFill="1" applyBorder="1" applyAlignment="1" applyProtection="1">
      <alignment horizontal="center"/>
    </xf>
    <xf numFmtId="44" fontId="5" fillId="6" borderId="5" xfId="2" applyNumberFormat="1" applyFont="1" applyFill="1" applyBorder="1" applyAlignment="1" applyProtection="1">
      <alignment horizontal="center"/>
    </xf>
    <xf numFmtId="0" fontId="3" fillId="0" borderId="13" xfId="0" applyFont="1" applyBorder="1" applyProtection="1">
      <protection hidden="1"/>
    </xf>
    <xf numFmtId="0" fontId="3" fillId="0" borderId="13" xfId="0" applyFont="1" applyBorder="1"/>
    <xf numFmtId="0" fontId="3" fillId="0" borderId="25" xfId="0" applyFont="1" applyBorder="1"/>
    <xf numFmtId="0" fontId="3" fillId="0" borderId="20" xfId="0" applyFont="1" applyBorder="1"/>
    <xf numFmtId="0" fontId="7" fillId="3" borderId="9" xfId="2" applyNumberFormat="1" applyFont="1" applyFill="1" applyBorder="1" applyAlignment="1" applyProtection="1">
      <alignment horizontal="right"/>
      <protection hidden="1"/>
    </xf>
    <xf numFmtId="0" fontId="7" fillId="3" borderId="11" xfId="2" applyNumberFormat="1" applyFont="1" applyFill="1" applyBorder="1" applyAlignment="1" applyProtection="1">
      <alignment horizontal="right"/>
      <protection hidden="1"/>
    </xf>
    <xf numFmtId="0" fontId="7" fillId="3" borderId="3" xfId="2" applyNumberFormat="1" applyFont="1" applyFill="1" applyBorder="1" applyAlignment="1" applyProtection="1">
      <alignment horizontal="right"/>
      <protection hidden="1"/>
    </xf>
    <xf numFmtId="0" fontId="7" fillId="2" borderId="6" xfId="2" applyFont="1" applyFill="1" applyBorder="1" applyAlignment="1" applyProtection="1">
      <alignment horizontal="right"/>
      <protection hidden="1"/>
    </xf>
    <xf numFmtId="0" fontId="7" fillId="7" borderId="1" xfId="2" applyFont="1" applyFill="1" applyBorder="1" applyAlignment="1" applyProtection="1">
      <alignment horizontal="right"/>
      <protection hidden="1"/>
    </xf>
    <xf numFmtId="49" fontId="8" fillId="0" borderId="20" xfId="2" applyNumberFormat="1" applyFont="1" applyFill="1" applyBorder="1" applyAlignment="1" applyProtection="1">
      <alignment vertical="top" wrapText="1"/>
      <protection hidden="1"/>
    </xf>
    <xf numFmtId="0" fontId="9" fillId="0" borderId="0" xfId="0" applyFont="1" applyAlignment="1">
      <alignment horizontal="left" vertical="top"/>
    </xf>
    <xf numFmtId="0" fontId="7" fillId="7" borderId="17" xfId="2" applyFont="1" applyFill="1" applyBorder="1" applyAlignment="1" applyProtection="1">
      <alignment horizontal="center"/>
      <protection hidden="1"/>
    </xf>
    <xf numFmtId="0" fontId="0" fillId="0" borderId="23" xfId="0" applyFont="1" applyBorder="1"/>
    <xf numFmtId="0" fontId="0" fillId="0" borderId="0" xfId="0" applyFont="1" applyBorder="1" applyAlignment="1"/>
    <xf numFmtId="0" fontId="7" fillId="7" borderId="21" xfId="2" applyFont="1" applyFill="1" applyBorder="1" applyAlignment="1" applyProtection="1">
      <alignment horizontal="right"/>
      <protection hidden="1"/>
    </xf>
    <xf numFmtId="0" fontId="7" fillId="7" borderId="30" xfId="2" applyFont="1" applyFill="1" applyBorder="1" applyAlignment="1" applyProtection="1">
      <alignment horizontal="right"/>
      <protection hidden="1"/>
    </xf>
    <xf numFmtId="0" fontId="10" fillId="4" borderId="1" xfId="0" applyFont="1" applyFill="1" applyBorder="1" applyProtection="1">
      <protection hidden="1"/>
    </xf>
    <xf numFmtId="0" fontId="6" fillId="5" borderId="11" xfId="2" applyFont="1" applyFill="1" applyBorder="1" applyProtection="1">
      <protection hidden="1"/>
    </xf>
    <xf numFmtId="0" fontId="5" fillId="5" borderId="11" xfId="2" applyFont="1" applyFill="1" applyBorder="1" applyProtection="1">
      <protection hidden="1"/>
    </xf>
    <xf numFmtId="0" fontId="6" fillId="5" borderId="32" xfId="2" applyFont="1" applyFill="1" applyBorder="1" applyProtection="1">
      <protection hidden="1"/>
    </xf>
    <xf numFmtId="0" fontId="0" fillId="0" borderId="0" xfId="0" applyFont="1" applyBorder="1"/>
    <xf numFmtId="44" fontId="5" fillId="6" borderId="15" xfId="2" applyNumberFormat="1" applyFont="1" applyFill="1" applyBorder="1" applyAlignment="1" applyProtection="1">
      <alignment horizontal="center"/>
    </xf>
    <xf numFmtId="1" fontId="7" fillId="2" borderId="18" xfId="2" applyNumberFormat="1" applyFont="1" applyFill="1" applyBorder="1" applyAlignment="1" applyProtection="1">
      <alignment horizontal="center"/>
      <protection hidden="1"/>
    </xf>
    <xf numFmtId="44" fontId="5" fillId="6" borderId="24" xfId="2" applyNumberFormat="1" applyFont="1" applyFill="1" applyBorder="1" applyAlignment="1" applyProtection="1">
      <alignment horizontal="center"/>
    </xf>
    <xf numFmtId="0" fontId="5" fillId="0" borderId="0" xfId="2" applyFont="1" applyFill="1" applyBorder="1" applyProtection="1">
      <protection hidden="1"/>
    </xf>
    <xf numFmtId="9" fontId="4" fillId="0" borderId="0" xfId="2" applyNumberFormat="1" applyFont="1" applyFill="1" applyBorder="1" applyAlignment="1" applyProtection="1">
      <alignment horizontal="center"/>
      <protection locked="0"/>
    </xf>
    <xf numFmtId="44" fontId="5" fillId="0" borderId="0" xfId="2" applyNumberFormat="1" applyFont="1" applyFill="1" applyBorder="1" applyAlignment="1" applyProtection="1">
      <alignment horizontal="center"/>
    </xf>
    <xf numFmtId="0" fontId="6" fillId="5" borderId="34" xfId="2" applyFont="1" applyFill="1" applyBorder="1" applyProtection="1">
      <protection hidden="1"/>
    </xf>
    <xf numFmtId="8" fontId="7" fillId="3" borderId="19" xfId="1" applyNumberFormat="1" applyFont="1" applyFill="1" applyBorder="1" applyProtection="1">
      <protection hidden="1"/>
    </xf>
    <xf numFmtId="8" fontId="7" fillId="3" borderId="16" xfId="1" applyNumberFormat="1" applyFont="1" applyFill="1" applyBorder="1" applyProtection="1">
      <protection hidden="1"/>
    </xf>
    <xf numFmtId="8" fontId="7" fillId="3" borderId="10" xfId="1" applyNumberFormat="1" applyFont="1" applyFill="1" applyBorder="1" applyProtection="1">
      <protection hidden="1"/>
    </xf>
    <xf numFmtId="8" fontId="7" fillId="3" borderId="5" xfId="1" applyNumberFormat="1" applyFont="1" applyFill="1" applyBorder="1" applyProtection="1">
      <protection hidden="1"/>
    </xf>
    <xf numFmtId="0" fontId="7" fillId="4" borderId="22" xfId="0" applyFont="1" applyFill="1" applyBorder="1" applyAlignment="1">
      <alignment horizontal="center"/>
    </xf>
    <xf numFmtId="0" fontId="7" fillId="4" borderId="17" xfId="0" applyFont="1" applyFill="1" applyBorder="1" applyAlignment="1">
      <alignment horizontal="center"/>
    </xf>
    <xf numFmtId="44" fontId="4" fillId="7" borderId="12" xfId="1" applyFont="1" applyFill="1" applyBorder="1" applyProtection="1">
      <protection hidden="1"/>
    </xf>
    <xf numFmtId="0" fontId="7" fillId="4" borderId="21" xfId="0" applyFont="1" applyFill="1" applyBorder="1" applyAlignment="1">
      <alignment horizontal="left"/>
    </xf>
    <xf numFmtId="0" fontId="0" fillId="0" borderId="0" xfId="0" applyFont="1" applyProtection="1">
      <protection hidden="1"/>
    </xf>
    <xf numFmtId="0" fontId="3" fillId="4" borderId="2" xfId="0" applyNumberFormat="1" applyFont="1" applyFill="1" applyBorder="1" applyProtection="1">
      <protection locked="0"/>
    </xf>
    <xf numFmtId="0" fontId="3" fillId="4" borderId="10" xfId="0" applyNumberFormat="1" applyFont="1" applyFill="1" applyBorder="1" applyProtection="1">
      <protection locked="0"/>
    </xf>
    <xf numFmtId="0" fontId="3" fillId="4" borderId="1" xfId="0" applyNumberFormat="1" applyFont="1" applyFill="1" applyBorder="1" applyProtection="1">
      <protection locked="0"/>
    </xf>
    <xf numFmtId="0" fontId="3" fillId="4" borderId="12" xfId="0" applyNumberFormat="1" applyFont="1" applyFill="1" applyBorder="1" applyProtection="1">
      <protection locked="0"/>
    </xf>
    <xf numFmtId="0" fontId="3" fillId="4" borderId="4" xfId="0" applyNumberFormat="1" applyFont="1" applyFill="1" applyBorder="1" applyProtection="1">
      <protection locked="0"/>
    </xf>
    <xf numFmtId="0" fontId="3" fillId="4" borderId="5" xfId="0" applyNumberFormat="1" applyFont="1" applyFill="1" applyBorder="1" applyProtection="1">
      <protection locked="0"/>
    </xf>
    <xf numFmtId="0" fontId="7" fillId="2" borderId="21" xfId="2" applyFont="1" applyFill="1" applyBorder="1" applyAlignment="1" applyProtection="1">
      <alignment horizontal="center"/>
      <protection hidden="1"/>
    </xf>
    <xf numFmtId="0" fontId="7" fillId="2" borderId="22" xfId="2" applyFont="1" applyFill="1" applyBorder="1" applyAlignment="1" applyProtection="1">
      <alignment horizontal="center"/>
      <protection hidden="1"/>
    </xf>
    <xf numFmtId="0" fontId="7" fillId="2" borderId="17" xfId="2" applyFont="1" applyFill="1" applyBorder="1" applyAlignment="1" applyProtection="1">
      <alignment horizontal="center"/>
      <protection hidden="1"/>
    </xf>
    <xf numFmtId="0" fontId="3" fillId="4" borderId="1" xfId="0" applyFont="1" applyFill="1" applyBorder="1" applyProtection="1">
      <protection locked="0"/>
    </xf>
    <xf numFmtId="44" fontId="3" fillId="4" borderId="1" xfId="0" applyNumberFormat="1" applyFont="1" applyFill="1" applyBorder="1" applyProtection="1">
      <protection locked="0"/>
    </xf>
    <xf numFmtId="8" fontId="3" fillId="4" borderId="1" xfId="0" applyNumberFormat="1" applyFont="1" applyFill="1" applyBorder="1" applyProtection="1">
      <protection locked="0"/>
    </xf>
    <xf numFmtId="0" fontId="7" fillId="7" borderId="35" xfId="2" applyFont="1" applyFill="1" applyBorder="1" applyAlignment="1" applyProtection="1">
      <alignment horizontal="right"/>
      <protection hidden="1"/>
    </xf>
    <xf numFmtId="0" fontId="7" fillId="7" borderId="11" xfId="2" applyFont="1" applyFill="1" applyBorder="1" applyAlignment="1" applyProtection="1">
      <alignment horizontal="right"/>
      <protection hidden="1"/>
    </xf>
    <xf numFmtId="0" fontId="7" fillId="7" borderId="3" xfId="2" applyFont="1" applyFill="1" applyBorder="1" applyAlignment="1" applyProtection="1">
      <alignment horizontal="right"/>
      <protection hidden="1"/>
    </xf>
    <xf numFmtId="0" fontId="12" fillId="0" borderId="0" xfId="0" applyFont="1"/>
    <xf numFmtId="9" fontId="4" fillId="0" borderId="1" xfId="2" applyNumberFormat="1" applyFont="1" applyFill="1" applyBorder="1" applyAlignment="1" applyProtection="1">
      <alignment horizontal="center"/>
    </xf>
    <xf numFmtId="9" fontId="4" fillId="0" borderId="2" xfId="2" applyNumberFormat="1" applyFont="1" applyFill="1" applyBorder="1" applyAlignment="1" applyProtection="1">
      <alignment horizontal="center"/>
    </xf>
    <xf numFmtId="9" fontId="4" fillId="0" borderId="4" xfId="2" applyNumberFormat="1" applyFont="1" applyFill="1" applyBorder="1" applyAlignment="1" applyProtection="1">
      <alignment horizontal="center"/>
    </xf>
    <xf numFmtId="0" fontId="13" fillId="4" borderId="1" xfId="0" applyFont="1" applyFill="1" applyBorder="1" applyProtection="1">
      <protection locked="0"/>
    </xf>
    <xf numFmtId="0" fontId="8" fillId="7" borderId="27" xfId="0" applyFont="1" applyFill="1" applyBorder="1" applyAlignment="1">
      <alignment horizontal="left" vertical="top" wrapText="1"/>
    </xf>
    <xf numFmtId="0" fontId="8" fillId="7" borderId="28"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23"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13" xfId="0" applyFont="1" applyFill="1" applyBorder="1" applyAlignment="1">
      <alignment horizontal="left" vertical="top" wrapText="1"/>
    </xf>
    <xf numFmtId="0" fontId="8" fillId="7" borderId="26" xfId="0" applyFont="1" applyFill="1" applyBorder="1" applyAlignment="1">
      <alignment horizontal="left" vertical="top" wrapText="1"/>
    </xf>
    <xf numFmtId="0" fontId="8" fillId="7" borderId="20" xfId="0" applyFont="1" applyFill="1" applyBorder="1" applyAlignment="1">
      <alignment horizontal="left" vertical="top" wrapText="1"/>
    </xf>
    <xf numFmtId="0" fontId="8" fillId="7" borderId="25" xfId="0" applyFont="1" applyFill="1" applyBorder="1" applyAlignment="1">
      <alignment horizontal="left" vertical="top" wrapText="1"/>
    </xf>
    <xf numFmtId="0" fontId="7" fillId="2" borderId="21" xfId="2" applyFont="1" applyFill="1" applyBorder="1" applyAlignment="1" applyProtection="1">
      <alignment horizontal="center"/>
      <protection hidden="1"/>
    </xf>
    <xf numFmtId="0" fontId="7" fillId="2" borderId="22" xfId="2" applyFont="1" applyFill="1" applyBorder="1" applyAlignment="1" applyProtection="1">
      <alignment horizontal="center"/>
      <protection hidden="1"/>
    </xf>
    <xf numFmtId="0" fontId="7" fillId="2" borderId="17" xfId="2" applyFont="1" applyFill="1" applyBorder="1" applyAlignment="1" applyProtection="1">
      <alignment horizontal="center"/>
      <protection hidden="1"/>
    </xf>
    <xf numFmtId="0" fontId="7" fillId="2" borderId="33" xfId="2" applyFont="1" applyFill="1" applyBorder="1" applyAlignment="1" applyProtection="1">
      <alignment horizontal="center" vertical="top"/>
      <protection hidden="1"/>
    </xf>
    <xf numFmtId="0" fontId="7" fillId="2" borderId="9" xfId="2" applyFont="1" applyFill="1" applyBorder="1" applyAlignment="1" applyProtection="1">
      <alignment horizontal="center" vertical="top"/>
      <protection hidden="1"/>
    </xf>
    <xf numFmtId="0" fontId="7" fillId="2" borderId="31" xfId="2" applyFont="1" applyFill="1" applyBorder="1" applyAlignment="1" applyProtection="1">
      <alignment horizontal="center" vertical="top"/>
      <protection hidden="1"/>
    </xf>
    <xf numFmtId="0" fontId="7" fillId="2" borderId="2" xfId="2" applyFont="1" applyFill="1" applyBorder="1" applyAlignment="1" applyProtection="1">
      <alignment horizontal="center" vertical="top"/>
      <protection hidden="1"/>
    </xf>
    <xf numFmtId="0" fontId="7" fillId="2" borderId="29" xfId="2" applyFont="1" applyFill="1" applyBorder="1" applyAlignment="1" applyProtection="1">
      <alignment horizontal="center" vertical="top"/>
      <protection hidden="1"/>
    </xf>
    <xf numFmtId="0" fontId="7" fillId="2" borderId="13" xfId="2" applyFont="1" applyFill="1" applyBorder="1" applyAlignment="1" applyProtection="1">
      <alignment horizontal="center" vertical="top"/>
      <protection hidden="1"/>
    </xf>
    <xf numFmtId="0" fontId="11" fillId="0" borderId="36" xfId="0" applyFont="1" applyBorder="1" applyAlignment="1">
      <alignment horizontal="left" wrapText="1"/>
    </xf>
    <xf numFmtId="49" fontId="3" fillId="4" borderId="30" xfId="0" applyNumberFormat="1" applyFont="1" applyFill="1" applyBorder="1" applyAlignment="1" applyProtection="1">
      <alignment horizontal="left" vertical="top" wrapText="1"/>
      <protection locked="0"/>
    </xf>
    <xf numFmtId="49" fontId="3" fillId="4" borderId="24" xfId="0" applyNumberFormat="1" applyFont="1" applyFill="1" applyBorder="1" applyAlignment="1" applyProtection="1">
      <alignment horizontal="left" vertical="top" wrapText="1"/>
      <protection locked="0"/>
    </xf>
    <xf numFmtId="49" fontId="3" fillId="4" borderId="15" xfId="0" applyNumberFormat="1" applyFont="1" applyFill="1" applyBorder="1" applyAlignment="1" applyProtection="1">
      <alignment horizontal="left" vertical="top" wrapText="1"/>
      <protection locked="0"/>
    </xf>
    <xf numFmtId="0" fontId="0" fillId="0" borderId="0" xfId="0" applyFont="1" applyBorder="1" applyAlignment="1">
      <alignment horizontal="center"/>
    </xf>
  </cellXfs>
  <cellStyles count="3">
    <cellStyle name="Standard" xfId="0" builtinId="0"/>
    <cellStyle name="Standard 2 2" xfId="2" xr:uid="{2FEA89BA-AE03-435C-A500-64B98B2EA453}"/>
    <cellStyle name="Währung" xfId="1" builtinId="4"/>
  </cellStyles>
  <dxfs count="1">
    <dxf>
      <font>
        <b/>
        <i val="0"/>
        <color rgb="FFFF000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1B1F-4FAE-4D7A-8C9F-AB24110ACC73}">
  <dimension ref="A1:P120"/>
  <sheetViews>
    <sheetView tabSelected="1" zoomScale="85" zoomScaleNormal="85" workbookViewId="0">
      <pane ySplit="6" topLeftCell="A16" activePane="bottomLeft" state="frozen"/>
      <selection pane="bottomLeft" activeCell="C27" sqref="C27"/>
    </sheetView>
  </sheetViews>
  <sheetFormatPr baseColWidth="10" defaultColWidth="11.54296875" defaultRowHeight="14.5" x14ac:dyDescent="0.35"/>
  <cols>
    <col min="1" max="1" width="52.453125" style="10" customWidth="1"/>
    <col min="2" max="2" width="25.54296875" style="10" customWidth="1"/>
    <col min="3" max="3" width="26.81640625" style="10" customWidth="1"/>
    <col min="4" max="4" width="18.1796875" style="10" bestFit="1" customWidth="1"/>
    <col min="5" max="5" width="30.81640625" style="10" customWidth="1"/>
    <col min="6" max="6" width="22.453125" style="10" customWidth="1"/>
    <col min="7" max="7" width="16.54296875" style="10" bestFit="1" customWidth="1"/>
    <col min="8" max="8" width="15.81640625" style="10" bestFit="1" customWidth="1"/>
    <col min="9" max="9" width="17.54296875" style="10" hidden="1" customWidth="1"/>
    <col min="10" max="12" width="14.1796875" style="10" bestFit="1" customWidth="1"/>
    <col min="13" max="13" width="11.54296875" style="10"/>
    <col min="14" max="14" width="15.54296875" style="10" bestFit="1" customWidth="1"/>
    <col min="15" max="15" width="12.54296875" style="10" bestFit="1" customWidth="1"/>
    <col min="16" max="18" width="13.453125" style="10" bestFit="1" customWidth="1"/>
    <col min="19" max="16384" width="11.54296875" style="10"/>
  </cols>
  <sheetData>
    <row r="1" spans="1:13" ht="16.5" x14ac:dyDescent="0.45">
      <c r="A1" s="35" t="s">
        <v>91</v>
      </c>
      <c r="B1" s="55"/>
      <c r="C1" s="55"/>
      <c r="D1" s="55"/>
      <c r="E1" s="55"/>
      <c r="F1" s="55"/>
      <c r="G1" s="55"/>
      <c r="H1" s="55"/>
      <c r="I1" s="55"/>
      <c r="J1" s="55"/>
      <c r="K1" s="55"/>
      <c r="L1" s="55"/>
    </row>
    <row r="2" spans="1:13" ht="16.5" x14ac:dyDescent="0.45">
      <c r="A2" s="27" t="s">
        <v>89</v>
      </c>
      <c r="B2" s="95"/>
      <c r="C2" s="96"/>
      <c r="D2" s="96"/>
      <c r="E2" s="96"/>
      <c r="F2" s="97"/>
      <c r="J2" s="29"/>
      <c r="K2" s="29"/>
    </row>
    <row r="3" spans="1:13" ht="16.5" x14ac:dyDescent="0.45">
      <c r="A3" s="27" t="s">
        <v>88</v>
      </c>
      <c r="B3" s="95"/>
      <c r="C3" s="96"/>
      <c r="D3" s="96"/>
      <c r="E3" s="96"/>
      <c r="F3" s="97"/>
      <c r="J3" s="29"/>
      <c r="K3" s="29"/>
    </row>
    <row r="4" spans="1:13" ht="17" thickBot="1" x14ac:dyDescent="0.5">
      <c r="A4" s="34" t="s">
        <v>92</v>
      </c>
      <c r="B4" s="95"/>
      <c r="C4" s="96"/>
      <c r="D4" s="96"/>
      <c r="E4" s="96"/>
      <c r="F4" s="97"/>
      <c r="J4" s="29"/>
      <c r="K4" s="29"/>
    </row>
    <row r="5" spans="1:13" ht="32.15" customHeight="1" thickBot="1" x14ac:dyDescent="0.5">
      <c r="B5" s="94" t="s">
        <v>105</v>
      </c>
      <c r="C5" s="94"/>
      <c r="D5" s="94"/>
      <c r="G5" s="85" t="s">
        <v>24</v>
      </c>
      <c r="H5" s="86"/>
      <c r="I5" s="86"/>
      <c r="J5" s="86"/>
      <c r="K5" s="86"/>
      <c r="L5" s="87"/>
    </row>
    <row r="6" spans="1:13" ht="17" thickBot="1" x14ac:dyDescent="0.5">
      <c r="A6" s="33" t="s">
        <v>85</v>
      </c>
      <c r="B6" s="30"/>
      <c r="G6" s="88" t="s">
        <v>1</v>
      </c>
      <c r="H6" s="90" t="s">
        <v>2</v>
      </c>
      <c r="I6" s="41">
        <v>2024</v>
      </c>
      <c r="J6" s="90">
        <v>2026</v>
      </c>
      <c r="K6" s="90">
        <v>2027</v>
      </c>
      <c r="L6" s="92">
        <v>2028</v>
      </c>
    </row>
    <row r="7" spans="1:13" ht="16.399999999999999" customHeight="1" x14ac:dyDescent="0.45">
      <c r="A7" s="68" t="s">
        <v>90</v>
      </c>
      <c r="B7" s="3"/>
      <c r="D7" s="76" t="s">
        <v>103</v>
      </c>
      <c r="E7" s="77"/>
      <c r="F7" s="78"/>
      <c r="G7" s="89"/>
      <c r="H7" s="91"/>
      <c r="J7" s="91"/>
      <c r="K7" s="91"/>
      <c r="L7" s="93"/>
      <c r="M7" s="39"/>
    </row>
    <row r="8" spans="1:13" ht="16.5" x14ac:dyDescent="0.45">
      <c r="A8" s="69" t="s">
        <v>0</v>
      </c>
      <c r="B8" s="4"/>
      <c r="D8" s="79"/>
      <c r="E8" s="80"/>
      <c r="F8" s="81"/>
      <c r="G8" s="37" t="s">
        <v>25</v>
      </c>
      <c r="H8" s="72">
        <v>1</v>
      </c>
      <c r="I8" s="40">
        <f>3815.2235065861</f>
        <v>3815.2235065861</v>
      </c>
      <c r="J8" s="6">
        <v>4257.7485015522243</v>
      </c>
      <c r="K8" s="6">
        <v>4406.7696991065513</v>
      </c>
      <c r="L8" s="42">
        <v>4561.0066385752807</v>
      </c>
      <c r="M8" s="31"/>
    </row>
    <row r="9" spans="1:13" ht="16.5" x14ac:dyDescent="0.45">
      <c r="A9" s="69" t="s">
        <v>87</v>
      </c>
      <c r="B9" s="53">
        <f>SUM(B10:B13)</f>
        <v>0</v>
      </c>
      <c r="D9" s="79"/>
      <c r="E9" s="80"/>
      <c r="F9" s="81"/>
      <c r="G9" s="36" t="s">
        <v>26</v>
      </c>
      <c r="H9" s="72">
        <v>1</v>
      </c>
      <c r="I9" s="6">
        <v>4122.3831106032067</v>
      </c>
      <c r="J9" s="6">
        <v>4577.1034345666558</v>
      </c>
      <c r="K9" s="6">
        <v>4737.3020547764891</v>
      </c>
      <c r="L9" s="16">
        <v>4903.1076266936652</v>
      </c>
    </row>
    <row r="10" spans="1:13" ht="16.5" x14ac:dyDescent="0.45">
      <c r="A10" s="69" t="s">
        <v>93</v>
      </c>
      <c r="B10" s="4"/>
      <c r="D10" s="79"/>
      <c r="E10" s="80"/>
      <c r="F10" s="81"/>
      <c r="G10" s="36" t="s">
        <v>27</v>
      </c>
      <c r="H10" s="72">
        <v>1</v>
      </c>
      <c r="I10" s="6">
        <v>4293.6976564273637</v>
      </c>
      <c r="J10" s="6">
        <v>4755.2171616230398</v>
      </c>
      <c r="K10" s="6">
        <v>4921.6497622798452</v>
      </c>
      <c r="L10" s="16">
        <v>5093.9075039596391</v>
      </c>
    </row>
    <row r="11" spans="1:13" ht="16.5" x14ac:dyDescent="0.45">
      <c r="A11" s="69" t="s">
        <v>104</v>
      </c>
      <c r="B11" s="4"/>
      <c r="D11" s="79"/>
      <c r="E11" s="80"/>
      <c r="F11" s="81"/>
      <c r="G11" s="36" t="s">
        <v>28</v>
      </c>
      <c r="H11" s="72">
        <v>1</v>
      </c>
      <c r="I11" s="6">
        <v>4468.5535520426411</v>
      </c>
      <c r="J11" s="6">
        <v>4937.0140024591674</v>
      </c>
      <c r="K11" s="6">
        <v>5109.8094925452378</v>
      </c>
      <c r="L11" s="16">
        <v>5288.6528247843207</v>
      </c>
    </row>
    <row r="12" spans="1:13" ht="16.5" x14ac:dyDescent="0.45">
      <c r="A12" s="69" t="s">
        <v>113</v>
      </c>
      <c r="B12" s="4"/>
      <c r="D12" s="79"/>
      <c r="E12" s="80"/>
      <c r="F12" s="81"/>
      <c r="G12" s="36" t="s">
        <v>29</v>
      </c>
      <c r="H12" s="72">
        <v>1</v>
      </c>
      <c r="I12" s="6">
        <v>4583.3604729389353</v>
      </c>
      <c r="J12" s="6">
        <v>5056.3772366768635</v>
      </c>
      <c r="K12" s="6">
        <v>5233.3504399605545</v>
      </c>
      <c r="L12" s="16">
        <v>5416.5177053591724</v>
      </c>
    </row>
    <row r="13" spans="1:13" ht="16.5" x14ac:dyDescent="0.45">
      <c r="A13" s="69"/>
      <c r="B13" s="4"/>
      <c r="D13" s="79"/>
      <c r="E13" s="80"/>
      <c r="F13" s="81"/>
      <c r="G13" s="36" t="s">
        <v>30</v>
      </c>
      <c r="H13" s="72">
        <v>1</v>
      </c>
      <c r="I13" s="6">
        <v>4707.0137695980256</v>
      </c>
      <c r="J13" s="6">
        <v>5184.9413581271028</v>
      </c>
      <c r="K13" s="6">
        <v>5366.4143056615521</v>
      </c>
      <c r="L13" s="16">
        <v>5554.2388063597064</v>
      </c>
    </row>
    <row r="14" spans="1:13" ht="16.5" x14ac:dyDescent="0.45">
      <c r="A14" s="69" t="s">
        <v>97</v>
      </c>
      <c r="B14" s="53">
        <f>SUM(B15:B18)</f>
        <v>0</v>
      </c>
      <c r="D14" s="79"/>
      <c r="E14" s="80"/>
      <c r="F14" s="81"/>
      <c r="G14" s="36" t="s">
        <v>31</v>
      </c>
      <c r="H14" s="72">
        <v>1</v>
      </c>
      <c r="I14" s="6">
        <v>3880.5775072767651</v>
      </c>
      <c r="J14" s="6">
        <v>4325.6998816234554</v>
      </c>
      <c r="K14" s="6">
        <v>4477.0993774802764</v>
      </c>
      <c r="L14" s="16">
        <v>4633.7978556920852</v>
      </c>
    </row>
    <row r="15" spans="1:13" ht="17" thickBot="1" x14ac:dyDescent="0.5">
      <c r="A15" s="69" t="s">
        <v>93</v>
      </c>
      <c r="B15" s="4"/>
      <c r="D15" s="82"/>
      <c r="E15" s="83"/>
      <c r="F15" s="84"/>
      <c r="G15" s="36" t="s">
        <v>32</v>
      </c>
      <c r="H15" s="72">
        <v>1</v>
      </c>
      <c r="I15" s="6">
        <v>4190.900530474868</v>
      </c>
      <c r="J15" s="6">
        <v>4648.3378898423034</v>
      </c>
      <c r="K15" s="6">
        <v>4811.0297159867832</v>
      </c>
      <c r="L15" s="16">
        <v>4979.4157560463209</v>
      </c>
    </row>
    <row r="16" spans="1:13" ht="15.65" customHeight="1" x14ac:dyDescent="0.45">
      <c r="A16" s="69" t="s">
        <v>104</v>
      </c>
      <c r="B16" s="4"/>
      <c r="D16" s="5"/>
      <c r="E16" s="5"/>
      <c r="F16" s="20"/>
      <c r="G16" s="36" t="s">
        <v>33</v>
      </c>
      <c r="H16" s="72">
        <v>1</v>
      </c>
      <c r="I16" s="6">
        <v>4424.3636655186729</v>
      </c>
      <c r="J16" s="6">
        <v>4891.0785384646078</v>
      </c>
      <c r="K16" s="6">
        <v>5062.2662873108684</v>
      </c>
      <c r="L16" s="16">
        <v>5239.4456073667488</v>
      </c>
    </row>
    <row r="17" spans="1:16" ht="16.5" x14ac:dyDescent="0.45">
      <c r="A17" s="69" t="s">
        <v>113</v>
      </c>
      <c r="B17" s="4"/>
      <c r="D17" s="5"/>
      <c r="E17" s="5"/>
      <c r="F17" s="20"/>
      <c r="G17" s="36" t="s">
        <v>34</v>
      </c>
      <c r="H17" s="72">
        <v>1</v>
      </c>
      <c r="I17" s="6">
        <v>4601.0252296045192</v>
      </c>
      <c r="J17" s="6">
        <v>5074.7514222746886</v>
      </c>
      <c r="K17" s="6">
        <v>5252.3677220543022</v>
      </c>
      <c r="L17" s="16">
        <v>5436.2005923262022</v>
      </c>
    </row>
    <row r="18" spans="1:16" ht="16.5" x14ac:dyDescent="0.45">
      <c r="A18" s="69"/>
      <c r="B18" s="4"/>
      <c r="C18" s="2"/>
      <c r="D18" s="5"/>
      <c r="E18" s="5"/>
      <c r="F18" s="20"/>
      <c r="G18" s="36" t="s">
        <v>35</v>
      </c>
      <c r="H18" s="72">
        <v>1</v>
      </c>
      <c r="I18" s="6">
        <v>4742.3712777892033</v>
      </c>
      <c r="J18" s="6">
        <v>5221.7035237563841</v>
      </c>
      <c r="K18" s="6">
        <v>5404.4631470878567</v>
      </c>
      <c r="L18" s="16">
        <v>5593.6193572359307</v>
      </c>
    </row>
    <row r="19" spans="1:16" ht="15.65" customHeight="1" x14ac:dyDescent="0.45">
      <c r="A19" s="69" t="s">
        <v>98</v>
      </c>
      <c r="B19" s="53">
        <f>SUM(B20:B23)</f>
        <v>0</v>
      </c>
      <c r="C19" s="2"/>
      <c r="D19" s="5"/>
      <c r="E19" s="5"/>
      <c r="F19" s="20"/>
      <c r="G19" s="36" t="s">
        <v>36</v>
      </c>
      <c r="H19" s="72">
        <v>1</v>
      </c>
      <c r="I19" s="6">
        <v>4866.01057701829</v>
      </c>
      <c r="J19" s="6">
        <v>5350.2538507729914</v>
      </c>
      <c r="K19" s="6">
        <v>5537.5127355500454</v>
      </c>
      <c r="L19" s="16">
        <v>5731.3256812942964</v>
      </c>
      <c r="M19" s="32"/>
      <c r="N19" s="32"/>
      <c r="O19" s="32"/>
      <c r="P19" s="32"/>
    </row>
    <row r="20" spans="1:16" ht="17.5" customHeight="1" x14ac:dyDescent="0.45">
      <c r="A20" s="69" t="s">
        <v>93</v>
      </c>
      <c r="B20" s="4"/>
      <c r="C20" s="2"/>
      <c r="F20" s="20"/>
      <c r="G20" s="36" t="s">
        <v>37</v>
      </c>
      <c r="H20" s="72">
        <v>1</v>
      </c>
      <c r="I20" s="6">
        <v>4124.2867610838093</v>
      </c>
      <c r="J20" s="6">
        <v>4579.0898330096634</v>
      </c>
      <c r="K20" s="6">
        <v>4739.357977165002</v>
      </c>
      <c r="L20" s="16">
        <v>4905.2355063657769</v>
      </c>
      <c r="M20" s="32"/>
      <c r="N20" s="32"/>
      <c r="O20" s="32"/>
      <c r="P20" s="32"/>
    </row>
    <row r="21" spans="1:16" ht="18" customHeight="1" x14ac:dyDescent="0.45">
      <c r="A21" s="69" t="s">
        <v>104</v>
      </c>
      <c r="B21" s="4"/>
      <c r="C21" s="2"/>
      <c r="F21" s="20"/>
      <c r="G21" s="36" t="s">
        <v>38</v>
      </c>
      <c r="H21" s="72">
        <v>1</v>
      </c>
      <c r="I21" s="6">
        <v>4442.0564170442649</v>
      </c>
      <c r="J21" s="6">
        <v>4909.4665184960631</v>
      </c>
      <c r="K21" s="6">
        <v>5081.2978466434251</v>
      </c>
      <c r="L21" s="16">
        <v>5259.1432712759452</v>
      </c>
      <c r="M21" s="32"/>
      <c r="N21" s="32"/>
      <c r="O21" s="32"/>
      <c r="P21" s="32"/>
    </row>
    <row r="22" spans="1:16" ht="16.5" x14ac:dyDescent="0.45">
      <c r="A22" s="69" t="s">
        <v>113</v>
      </c>
      <c r="B22" s="4"/>
      <c r="C22" s="2"/>
      <c r="F22" s="20"/>
      <c r="G22" s="36" t="s">
        <v>39</v>
      </c>
      <c r="H22" s="72">
        <v>1</v>
      </c>
      <c r="I22" s="6">
        <v>4618.6759888400993</v>
      </c>
      <c r="J22" s="6">
        <v>5093.0980190052469</v>
      </c>
      <c r="K22" s="6">
        <v>5271.3564496704303</v>
      </c>
      <c r="L22" s="16">
        <v>5455.8539254088955</v>
      </c>
      <c r="M22" s="32"/>
      <c r="N22" s="32"/>
      <c r="O22" s="32"/>
      <c r="P22" s="32"/>
    </row>
    <row r="23" spans="1:16" ht="16.5" x14ac:dyDescent="0.45">
      <c r="A23" s="69"/>
      <c r="B23" s="4"/>
      <c r="C23" s="5"/>
      <c r="F23" s="20"/>
      <c r="G23" s="36" t="s">
        <v>40</v>
      </c>
      <c r="H23" s="72">
        <v>1</v>
      </c>
      <c r="I23" s="6">
        <v>4786.5331694531642</v>
      </c>
      <c r="J23" s="6">
        <v>5267.6251933173107</v>
      </c>
      <c r="K23" s="6">
        <v>5451.9920750834171</v>
      </c>
      <c r="L23" s="16">
        <v>5642.8117977113361</v>
      </c>
      <c r="M23" s="32"/>
      <c r="N23" s="32"/>
      <c r="O23" s="32"/>
      <c r="P23" s="32"/>
    </row>
    <row r="24" spans="1:16" ht="16.5" x14ac:dyDescent="0.45">
      <c r="A24" s="69" t="s">
        <v>99</v>
      </c>
      <c r="B24" s="53">
        <f>SUM(B25:B27)</f>
        <v>0</v>
      </c>
      <c r="C24" s="5"/>
      <c r="F24" s="20"/>
      <c r="G24" s="36" t="s">
        <v>41</v>
      </c>
      <c r="H24" s="72">
        <v>1</v>
      </c>
      <c r="I24" s="6">
        <v>4972.0271118718047</v>
      </c>
      <c r="J24" s="6">
        <v>5460.4851699263027</v>
      </c>
      <c r="K24" s="6">
        <v>5651.6021508737231</v>
      </c>
      <c r="L24" s="16">
        <v>5849.4082261543026</v>
      </c>
      <c r="M24" s="32"/>
      <c r="N24" s="32"/>
      <c r="O24" s="32"/>
      <c r="P24" s="32"/>
    </row>
    <row r="25" spans="1:16" ht="16.5" x14ac:dyDescent="0.45">
      <c r="A25" s="69" t="s">
        <v>93</v>
      </c>
      <c r="B25" s="4"/>
      <c r="C25" s="5"/>
      <c r="F25" s="20"/>
      <c r="G25" s="36" t="s">
        <v>42</v>
      </c>
      <c r="H25" s="72">
        <v>1</v>
      </c>
      <c r="I25" s="6">
        <v>5086.8480301981017</v>
      </c>
      <c r="J25" s="6">
        <v>5579.8621985776326</v>
      </c>
      <c r="K25" s="6">
        <v>5775.1573755278505</v>
      </c>
      <c r="L25" s="16">
        <v>5977.2878836713244</v>
      </c>
      <c r="M25" s="32"/>
      <c r="N25" s="32"/>
      <c r="O25" s="32"/>
      <c r="P25" s="32"/>
    </row>
    <row r="26" spans="1:16" ht="16.5" x14ac:dyDescent="0.45">
      <c r="A26" s="69" t="s">
        <v>104</v>
      </c>
      <c r="B26" s="4"/>
      <c r="C26" s="5"/>
      <c r="F26" s="20"/>
      <c r="G26" s="36" t="s">
        <v>43</v>
      </c>
      <c r="H26" s="73">
        <v>1</v>
      </c>
      <c r="I26" s="6">
        <v>4343.4188804849109</v>
      </c>
      <c r="J26" s="6">
        <v>4803.795734152799</v>
      </c>
      <c r="K26" s="6">
        <v>4971.9285848481468</v>
      </c>
      <c r="L26" s="16">
        <v>5145.9460853178316</v>
      </c>
      <c r="M26" s="32"/>
      <c r="N26" s="32"/>
      <c r="O26" s="32"/>
      <c r="P26" s="32"/>
    </row>
    <row r="27" spans="1:16" ht="16.5" x14ac:dyDescent="0.45">
      <c r="A27" s="69" t="s">
        <v>113</v>
      </c>
      <c r="B27" s="4"/>
      <c r="C27" s="5"/>
      <c r="F27" s="20"/>
      <c r="G27" s="36" t="s">
        <v>44</v>
      </c>
      <c r="H27" s="72">
        <v>1</v>
      </c>
      <c r="I27" s="6">
        <v>4665.3613261102355</v>
      </c>
      <c r="J27" s="6">
        <v>5138.5234457726401</v>
      </c>
      <c r="K27" s="6">
        <v>5318.371766374682</v>
      </c>
      <c r="L27" s="16">
        <v>5504.5147781977948</v>
      </c>
      <c r="M27" s="32"/>
      <c r="N27" s="32"/>
      <c r="O27" s="32"/>
      <c r="P27" s="32"/>
    </row>
    <row r="28" spans="1:16" ht="16.5" customHeight="1" x14ac:dyDescent="0.45">
      <c r="A28" s="69" t="s">
        <v>100</v>
      </c>
      <c r="B28" s="53">
        <f>SUM((B7+B8+B9+B14+B19+B24))</f>
        <v>0</v>
      </c>
      <c r="C28" s="71" t="str">
        <f>IF(B28&gt;250000,"Achtung! Förderfähige Gesamtausgaben max. 250.000,00 Euro!","")</f>
        <v/>
      </c>
      <c r="F28" s="20"/>
      <c r="G28" s="36" t="s">
        <v>45</v>
      </c>
      <c r="H28" s="72">
        <v>1</v>
      </c>
      <c r="I28" s="6">
        <v>4735.2916177532261</v>
      </c>
      <c r="J28" s="6">
        <v>5211.23337921648</v>
      </c>
      <c r="K28" s="6">
        <v>5393.6265474890561</v>
      </c>
      <c r="L28" s="16">
        <v>5582.4034766511722</v>
      </c>
      <c r="M28" s="32"/>
      <c r="N28" s="32"/>
      <c r="O28" s="32"/>
      <c r="P28" s="32"/>
    </row>
    <row r="29" spans="1:16" ht="16.5" x14ac:dyDescent="0.45">
      <c r="A29" s="69" t="s">
        <v>101</v>
      </c>
      <c r="B29" s="53">
        <f>B28*0.9</f>
        <v>0</v>
      </c>
      <c r="C29" s="5"/>
      <c r="F29" s="20"/>
      <c r="G29" s="36" t="s">
        <v>46</v>
      </c>
      <c r="H29" s="72">
        <v>1</v>
      </c>
      <c r="I29" s="6">
        <v>4875.0968107091921</v>
      </c>
      <c r="J29" s="6">
        <v>5356.5850123077598</v>
      </c>
      <c r="K29" s="6">
        <v>5544.0654877385305</v>
      </c>
      <c r="L29" s="16">
        <v>5738.1077798093793</v>
      </c>
      <c r="M29" s="32"/>
      <c r="N29" s="32"/>
      <c r="O29" s="32"/>
      <c r="P29" s="32"/>
    </row>
    <row r="30" spans="1:16" ht="17" thickBot="1" x14ac:dyDescent="0.5">
      <c r="A30" s="70" t="s">
        <v>102</v>
      </c>
      <c r="B30" s="15">
        <f>B28-B29</f>
        <v>0</v>
      </c>
      <c r="C30" s="5"/>
      <c r="F30" s="20"/>
      <c r="G30" s="36" t="s">
        <v>47</v>
      </c>
      <c r="H30" s="72">
        <v>1</v>
      </c>
      <c r="I30" s="6">
        <v>5454.6596812307944</v>
      </c>
      <c r="J30" s="6">
        <v>5959.1576683161602</v>
      </c>
      <c r="K30" s="6">
        <v>6167.7281867072261</v>
      </c>
      <c r="L30" s="16">
        <v>6383.5986732419778</v>
      </c>
      <c r="M30" s="32"/>
      <c r="N30" s="32"/>
      <c r="O30" s="32"/>
      <c r="P30" s="32"/>
    </row>
    <row r="31" spans="1:16" ht="17" thickBot="1" x14ac:dyDescent="0.5">
      <c r="A31" s="98"/>
      <c r="B31" s="98"/>
      <c r="C31" s="5"/>
      <c r="F31" s="20"/>
      <c r="G31" s="36" t="s">
        <v>48</v>
      </c>
      <c r="H31" s="72">
        <v>1</v>
      </c>
      <c r="I31" s="6">
        <v>5616.5240731149352</v>
      </c>
      <c r="J31" s="6">
        <v>6127.4495037571205</v>
      </c>
      <c r="K31" s="6">
        <v>6341.9102363886186</v>
      </c>
      <c r="L31" s="16">
        <v>6563.8770946622199</v>
      </c>
    </row>
    <row r="32" spans="1:16" ht="15.65" customHeight="1" x14ac:dyDescent="0.45">
      <c r="A32" s="76" t="s">
        <v>96</v>
      </c>
      <c r="B32" s="77"/>
      <c r="C32" s="77"/>
      <c r="D32" s="77"/>
      <c r="E32" s="78"/>
      <c r="F32" s="20"/>
      <c r="G32" s="37" t="s">
        <v>49</v>
      </c>
      <c r="H32" s="73">
        <v>1</v>
      </c>
      <c r="I32" s="6">
        <v>4343.4188804849109</v>
      </c>
      <c r="J32" s="6">
        <v>4803.795734152799</v>
      </c>
      <c r="K32" s="6">
        <v>4971.9285848481468</v>
      </c>
      <c r="L32" s="16">
        <v>5145.9460853178316</v>
      </c>
    </row>
    <row r="33" spans="1:12" ht="16.5" x14ac:dyDescent="0.45">
      <c r="A33" s="79"/>
      <c r="B33" s="80"/>
      <c r="C33" s="80"/>
      <c r="D33" s="80"/>
      <c r="E33" s="81"/>
      <c r="F33" s="20"/>
      <c r="G33" s="37" t="s">
        <v>50</v>
      </c>
      <c r="H33" s="72">
        <v>1</v>
      </c>
      <c r="I33" s="6">
        <v>4665.3613261102355</v>
      </c>
      <c r="J33" s="6">
        <v>5138.5234457726401</v>
      </c>
      <c r="K33" s="6">
        <v>5318.371766374682</v>
      </c>
      <c r="L33" s="16">
        <v>5504.5147781977948</v>
      </c>
    </row>
    <row r="34" spans="1:12" ht="16.5" x14ac:dyDescent="0.45">
      <c r="A34" s="79"/>
      <c r="B34" s="80"/>
      <c r="C34" s="80"/>
      <c r="D34" s="80"/>
      <c r="E34" s="81"/>
      <c r="F34" s="20"/>
      <c r="G34" s="37" t="s">
        <v>51</v>
      </c>
      <c r="H34" s="72">
        <v>1</v>
      </c>
      <c r="I34" s="6">
        <v>4875.0968107091921</v>
      </c>
      <c r="J34" s="6">
        <v>5356.5850123077598</v>
      </c>
      <c r="K34" s="6">
        <v>5544.0654877385305</v>
      </c>
      <c r="L34" s="16">
        <v>5738.1077798093793</v>
      </c>
    </row>
    <row r="35" spans="1:12" ht="16.5" x14ac:dyDescent="0.45">
      <c r="A35" s="79"/>
      <c r="B35" s="80"/>
      <c r="C35" s="80"/>
      <c r="D35" s="80"/>
      <c r="E35" s="81"/>
      <c r="F35" s="20"/>
      <c r="G35" s="37" t="s">
        <v>52</v>
      </c>
      <c r="H35" s="72">
        <v>1</v>
      </c>
      <c r="I35" s="6">
        <v>5454.6596812307944</v>
      </c>
      <c r="J35" s="6">
        <v>5959.1576683161602</v>
      </c>
      <c r="K35" s="6">
        <v>6167.7281867072261</v>
      </c>
      <c r="L35" s="16">
        <v>6383.5986732419778</v>
      </c>
    </row>
    <row r="36" spans="1:12" ht="16.5" x14ac:dyDescent="0.45">
      <c r="A36" s="79"/>
      <c r="B36" s="80"/>
      <c r="C36" s="80"/>
      <c r="D36" s="80"/>
      <c r="E36" s="81"/>
      <c r="F36" s="20"/>
      <c r="G36" s="37" t="s">
        <v>53</v>
      </c>
      <c r="H36" s="72">
        <v>1</v>
      </c>
      <c r="I36" s="6">
        <v>5947.6613135226262</v>
      </c>
      <c r="J36" s="6">
        <v>6471.7299468729589</v>
      </c>
      <c r="K36" s="6">
        <v>6698.2404950135115</v>
      </c>
      <c r="L36" s="16">
        <v>6932.6789123389844</v>
      </c>
    </row>
    <row r="37" spans="1:12" ht="16.5" x14ac:dyDescent="0.45">
      <c r="A37" s="79"/>
      <c r="B37" s="80"/>
      <c r="C37" s="80"/>
      <c r="D37" s="80"/>
      <c r="E37" s="81"/>
      <c r="F37" s="20"/>
      <c r="G37" s="37" t="s">
        <v>54</v>
      </c>
      <c r="H37" s="72">
        <v>1</v>
      </c>
      <c r="I37" s="6">
        <v>6126.1151092460359</v>
      </c>
      <c r="J37" s="6">
        <v>6657.2712860438387</v>
      </c>
      <c r="K37" s="6">
        <v>6890.2757810553721</v>
      </c>
      <c r="L37" s="16">
        <v>7131.4354333923093</v>
      </c>
    </row>
    <row r="38" spans="1:12" ht="18" customHeight="1" thickBot="1" x14ac:dyDescent="0.5">
      <c r="A38" s="82"/>
      <c r="B38" s="83"/>
      <c r="C38" s="83"/>
      <c r="D38" s="83"/>
      <c r="E38" s="84"/>
      <c r="F38" s="20"/>
      <c r="G38" s="36" t="s">
        <v>55</v>
      </c>
      <c r="H38" s="73">
        <v>1</v>
      </c>
      <c r="I38" s="6">
        <v>4879.36186612029</v>
      </c>
      <c r="J38" s="6">
        <v>5361.0202090737603</v>
      </c>
      <c r="K38" s="6">
        <v>5548.6559163913407</v>
      </c>
      <c r="L38" s="16">
        <v>5742.8588734650375</v>
      </c>
    </row>
    <row r="39" spans="1:12" ht="17" thickBot="1" x14ac:dyDescent="0.5">
      <c r="A39" s="28"/>
      <c r="B39" s="28"/>
      <c r="C39" s="28"/>
      <c r="D39" s="28"/>
      <c r="E39" s="28"/>
      <c r="F39" s="21"/>
      <c r="G39" s="36" t="s">
        <v>56</v>
      </c>
      <c r="H39" s="72">
        <v>1</v>
      </c>
      <c r="I39" s="6">
        <v>5213.2963181937002</v>
      </c>
      <c r="J39" s="6">
        <v>5708.2074119162398</v>
      </c>
      <c r="K39" s="6">
        <v>5907.9946713333084</v>
      </c>
      <c r="L39" s="16">
        <v>6114.7744848299726</v>
      </c>
    </row>
    <row r="40" spans="1:12" ht="17" thickBot="1" x14ac:dyDescent="0.5">
      <c r="A40" s="62" t="s">
        <v>23</v>
      </c>
      <c r="B40" s="63"/>
      <c r="C40" s="63"/>
      <c r="D40" s="63"/>
      <c r="E40" s="63"/>
      <c r="F40" s="64"/>
      <c r="G40" s="36" t="s">
        <v>57</v>
      </c>
      <c r="H40" s="72">
        <v>1</v>
      </c>
      <c r="I40" s="6">
        <v>5595.6419186995636</v>
      </c>
      <c r="J40" s="6">
        <v>6105.7375097426402</v>
      </c>
      <c r="K40" s="6">
        <v>6319.4383225836318</v>
      </c>
      <c r="L40" s="16">
        <v>6540.6186638740583</v>
      </c>
    </row>
    <row r="41" spans="1:12" ht="17" thickBot="1" x14ac:dyDescent="0.5">
      <c r="A41" s="26" t="s">
        <v>22</v>
      </c>
      <c r="B41" s="12" t="s">
        <v>21</v>
      </c>
      <c r="C41" s="11" t="s">
        <v>22</v>
      </c>
      <c r="D41" s="12" t="s">
        <v>21</v>
      </c>
      <c r="E41" s="13" t="s">
        <v>22</v>
      </c>
      <c r="F41" s="14" t="s">
        <v>21</v>
      </c>
      <c r="G41" s="36" t="s">
        <v>58</v>
      </c>
      <c r="H41" s="72">
        <v>1</v>
      </c>
      <c r="I41" s="6">
        <v>5985.686775077409</v>
      </c>
      <c r="J41" s="6">
        <v>6511.2646085071201</v>
      </c>
      <c r="K41" s="6">
        <v>6739.158869804869</v>
      </c>
      <c r="L41" s="16">
        <v>6975.0294302480379</v>
      </c>
    </row>
    <row r="42" spans="1:12" ht="16.5" x14ac:dyDescent="0.45">
      <c r="A42" s="23" t="s">
        <v>106</v>
      </c>
      <c r="B42" s="47">
        <v>17.93</v>
      </c>
      <c r="C42" s="7" t="s">
        <v>107</v>
      </c>
      <c r="D42" s="48">
        <v>17.48</v>
      </c>
      <c r="E42" s="7" t="s">
        <v>108</v>
      </c>
      <c r="F42" s="48">
        <v>16.93</v>
      </c>
      <c r="G42" s="36" t="s">
        <v>59</v>
      </c>
      <c r="H42" s="72">
        <v>1</v>
      </c>
      <c r="I42" s="6">
        <v>6577.0724242463075</v>
      </c>
      <c r="J42" s="6">
        <v>7095.163292355599</v>
      </c>
      <c r="K42" s="6">
        <v>7343.494007588045</v>
      </c>
      <c r="L42" s="16">
        <v>7600.5162978536264</v>
      </c>
    </row>
    <row r="43" spans="1:12" ht="16.5" x14ac:dyDescent="0.45">
      <c r="A43" s="24" t="s">
        <v>95</v>
      </c>
      <c r="B43" s="47">
        <v>19.8</v>
      </c>
      <c r="C43" s="7" t="s">
        <v>94</v>
      </c>
      <c r="D43" s="47">
        <v>19.3</v>
      </c>
      <c r="E43" s="7" t="s">
        <v>109</v>
      </c>
      <c r="F43" s="49">
        <v>18.7</v>
      </c>
      <c r="G43" s="36" t="s">
        <v>60</v>
      </c>
      <c r="H43" s="72">
        <v>1</v>
      </c>
      <c r="I43" s="6">
        <v>6774.3921778643416</v>
      </c>
      <c r="J43" s="6">
        <v>7299.60110213796</v>
      </c>
      <c r="K43" s="6">
        <v>7555.0871407127879</v>
      </c>
      <c r="L43" s="16">
        <v>7819.515190637735</v>
      </c>
    </row>
    <row r="44" spans="1:12" ht="17" thickBot="1" x14ac:dyDescent="0.5">
      <c r="A44" s="25" t="s">
        <v>110</v>
      </c>
      <c r="B44" s="50">
        <v>26.93</v>
      </c>
      <c r="C44" s="8" t="s">
        <v>111</v>
      </c>
      <c r="D44" s="50">
        <v>26.25</v>
      </c>
      <c r="E44" s="9" t="s">
        <v>112</v>
      </c>
      <c r="F44" s="50">
        <v>25.43</v>
      </c>
      <c r="G44" s="36" t="s">
        <v>61</v>
      </c>
      <c r="H44" s="72">
        <v>1</v>
      </c>
      <c r="I44" s="6">
        <v>5017.8376911559153</v>
      </c>
      <c r="J44" s="6">
        <v>5546.77989639312</v>
      </c>
      <c r="K44" s="6">
        <v>5740.9171927668795</v>
      </c>
      <c r="L44" s="16">
        <v>5941.8492945137195</v>
      </c>
    </row>
    <row r="45" spans="1:12" ht="17" thickBot="1" x14ac:dyDescent="0.5">
      <c r="A45" s="1"/>
      <c r="B45" s="1"/>
      <c r="C45" s="1"/>
      <c r="D45" s="1"/>
      <c r="E45" s="1"/>
      <c r="F45" s="19"/>
      <c r="G45" s="36" t="s">
        <v>62</v>
      </c>
      <c r="H45" s="72">
        <v>1</v>
      </c>
      <c r="I45" s="6">
        <v>5398.313868023798</v>
      </c>
      <c r="J45" s="6">
        <v>5900.5721307271197</v>
      </c>
      <c r="K45" s="6">
        <v>6107.0921553025682</v>
      </c>
      <c r="L45" s="16">
        <v>6320.8403807381583</v>
      </c>
    </row>
    <row r="46" spans="1:12" ht="17" thickBot="1" x14ac:dyDescent="0.5">
      <c r="A46" s="54" t="s">
        <v>86</v>
      </c>
      <c r="B46" s="51"/>
      <c r="C46" s="52"/>
      <c r="D46" s="22"/>
      <c r="E46" s="22"/>
      <c r="F46" s="21"/>
      <c r="G46" s="36" t="s">
        <v>63</v>
      </c>
      <c r="H46" s="72">
        <v>1</v>
      </c>
      <c r="I46" s="6">
        <v>5785.9215498810163</v>
      </c>
      <c r="J46" s="6">
        <v>6303.5745790248002</v>
      </c>
      <c r="K46" s="6">
        <v>6524.1996892906673</v>
      </c>
      <c r="L46" s="16">
        <v>6752.5466784158407</v>
      </c>
    </row>
    <row r="47" spans="1:12" ht="16.5" x14ac:dyDescent="0.45">
      <c r="A47" s="56"/>
      <c r="B47" s="56"/>
      <c r="C47" s="56"/>
      <c r="D47" s="56"/>
      <c r="E47" s="56"/>
      <c r="F47" s="57"/>
      <c r="G47" s="36" t="s">
        <v>64</v>
      </c>
      <c r="H47" s="72">
        <v>1</v>
      </c>
      <c r="I47" s="6">
        <v>6232.9270636207848</v>
      </c>
      <c r="J47" s="6">
        <v>6916.8462943087197</v>
      </c>
      <c r="K47" s="6">
        <v>7158.9359146095239</v>
      </c>
      <c r="L47" s="16">
        <v>7218.5322110120724</v>
      </c>
    </row>
    <row r="48" spans="1:12" ht="16.5" x14ac:dyDescent="0.45">
      <c r="A48" s="75"/>
      <c r="B48" s="65"/>
      <c r="C48" s="65"/>
      <c r="D48" s="58"/>
      <c r="E48" s="58"/>
      <c r="F48" s="59"/>
      <c r="G48" s="36" t="s">
        <v>65</v>
      </c>
      <c r="H48" s="72">
        <v>1</v>
      </c>
      <c r="I48" s="6">
        <v>7069.9927637591945</v>
      </c>
      <c r="J48" s="6">
        <v>7605.8789082091198</v>
      </c>
      <c r="K48" s="6">
        <v>7872.0846699964377</v>
      </c>
      <c r="L48" s="16">
        <v>8147.6076334463123</v>
      </c>
    </row>
    <row r="49" spans="1:12" ht="16.5" x14ac:dyDescent="0.45">
      <c r="A49" s="65"/>
      <c r="B49" s="66"/>
      <c r="C49" s="66"/>
      <c r="D49" s="58"/>
      <c r="E49" s="58"/>
      <c r="F49" s="59"/>
      <c r="G49" s="36" t="s">
        <v>66</v>
      </c>
      <c r="H49" s="72">
        <v>1</v>
      </c>
      <c r="I49" s="6">
        <v>7282.0952541329134</v>
      </c>
      <c r="J49" s="6">
        <v>7825.6458975895202</v>
      </c>
      <c r="K49" s="6">
        <v>8099.5435040051516</v>
      </c>
      <c r="L49" s="16">
        <v>8383.0275266453318</v>
      </c>
    </row>
    <row r="50" spans="1:12" ht="16.5" x14ac:dyDescent="0.45">
      <c r="A50" s="58"/>
      <c r="B50" s="58"/>
      <c r="C50" s="66"/>
      <c r="D50" s="58"/>
      <c r="E50" s="58"/>
      <c r="F50" s="59"/>
      <c r="G50" s="36" t="s">
        <v>67</v>
      </c>
      <c r="H50" s="72">
        <v>1</v>
      </c>
      <c r="I50" s="6">
        <v>5112.9072886315253</v>
      </c>
      <c r="J50" s="6">
        <v>5597.5401080657266</v>
      </c>
      <c r="K50" s="6">
        <v>5793.4540118480272</v>
      </c>
      <c r="L50" s="16">
        <v>5996.2249022627075</v>
      </c>
    </row>
    <row r="51" spans="1:12" ht="16.5" x14ac:dyDescent="0.45">
      <c r="A51" s="58"/>
      <c r="B51" s="58"/>
      <c r="C51" s="66"/>
      <c r="D51" s="58"/>
      <c r="E51" s="58"/>
      <c r="F51" s="59"/>
      <c r="G51" s="36" t="s">
        <v>68</v>
      </c>
      <c r="H51" s="72">
        <v>1</v>
      </c>
      <c r="I51" s="6">
        <v>5473.2214716533499</v>
      </c>
      <c r="J51" s="6">
        <v>5972.1572831395688</v>
      </c>
      <c r="K51" s="6">
        <v>6181.1827880494529</v>
      </c>
      <c r="L51" s="16">
        <v>6397.5241856311823</v>
      </c>
    </row>
    <row r="52" spans="1:12" ht="16.5" x14ac:dyDescent="0.45">
      <c r="A52" s="58"/>
      <c r="B52" s="67"/>
      <c r="C52" s="67"/>
      <c r="D52" s="58"/>
      <c r="E52" s="58"/>
      <c r="F52" s="59"/>
      <c r="G52" s="36" t="s">
        <v>69</v>
      </c>
      <c r="H52" s="72">
        <v>1</v>
      </c>
      <c r="I52" s="6">
        <v>6096.5642068438028</v>
      </c>
      <c r="J52" s="6">
        <v>6765.5207756636637</v>
      </c>
      <c r="K52" s="6">
        <v>7002.3140028118914</v>
      </c>
      <c r="L52" s="16">
        <v>7060.6064621651958</v>
      </c>
    </row>
    <row r="53" spans="1:12" ht="16.5" x14ac:dyDescent="0.45">
      <c r="A53" s="58"/>
      <c r="B53" s="67"/>
      <c r="C53" s="67"/>
      <c r="D53" s="58"/>
      <c r="E53" s="58"/>
      <c r="F53" s="59"/>
      <c r="G53" s="36" t="s">
        <v>70</v>
      </c>
      <c r="H53" s="72">
        <v>1</v>
      </c>
      <c r="I53" s="6">
        <v>6751.5635805106722</v>
      </c>
      <c r="J53" s="6">
        <v>7269.8134231159911</v>
      </c>
      <c r="K53" s="6">
        <v>7524.256892925051</v>
      </c>
      <c r="L53" s="16">
        <v>7787.6058841774275</v>
      </c>
    </row>
    <row r="54" spans="1:12" ht="16.5" x14ac:dyDescent="0.45">
      <c r="A54" s="58"/>
      <c r="B54" s="58"/>
      <c r="C54" s="67"/>
      <c r="D54" s="58"/>
      <c r="E54" s="58"/>
      <c r="F54" s="59"/>
      <c r="G54" s="36" t="s">
        <v>71</v>
      </c>
      <c r="H54" s="72">
        <v>1</v>
      </c>
      <c r="I54" s="6">
        <v>7597.5928521679589</v>
      </c>
      <c r="J54" s="6">
        <v>8146.3986638521183</v>
      </c>
      <c r="K54" s="6">
        <v>8431.522617086941</v>
      </c>
      <c r="L54" s="16">
        <v>8726.6259086849841</v>
      </c>
    </row>
    <row r="55" spans="1:12" ht="16.5" x14ac:dyDescent="0.45">
      <c r="A55" s="58"/>
      <c r="B55" s="58"/>
      <c r="C55" s="58"/>
      <c r="D55" s="58"/>
      <c r="E55" s="58"/>
      <c r="F55" s="59"/>
      <c r="G55" s="36" t="s">
        <v>72</v>
      </c>
      <c r="H55" s="72">
        <v>1</v>
      </c>
      <c r="I55" s="6">
        <v>7825.5125606388146</v>
      </c>
      <c r="J55" s="6">
        <v>8382.5544312946804</v>
      </c>
      <c r="K55" s="6">
        <v>8675.9438363899935</v>
      </c>
      <c r="L55" s="16">
        <v>8979.6018706636405</v>
      </c>
    </row>
    <row r="56" spans="1:12" ht="16.5" x14ac:dyDescent="0.45">
      <c r="A56" s="58"/>
      <c r="B56" s="58"/>
      <c r="C56" s="58"/>
      <c r="D56" s="58"/>
      <c r="E56" s="58"/>
      <c r="F56" s="59"/>
      <c r="G56" s="36" t="s">
        <v>3</v>
      </c>
      <c r="H56" s="72">
        <v>1</v>
      </c>
      <c r="I56" s="6">
        <v>5673.004728535233</v>
      </c>
      <c r="J56" s="6">
        <v>6179.8685912216642</v>
      </c>
      <c r="K56" s="6">
        <v>6396.1639919144227</v>
      </c>
      <c r="L56" s="16">
        <v>6620.0297316314263</v>
      </c>
    </row>
    <row r="57" spans="1:12" ht="16.5" x14ac:dyDescent="0.45">
      <c r="A57" s="58"/>
      <c r="B57" s="58"/>
      <c r="C57" s="58"/>
      <c r="D57" s="58"/>
      <c r="E57" s="58"/>
      <c r="F57" s="59"/>
      <c r="G57" s="36" t="s">
        <v>4</v>
      </c>
      <c r="H57" s="72">
        <v>1</v>
      </c>
      <c r="I57" s="6">
        <v>6106.0129278068907</v>
      </c>
      <c r="J57" s="6">
        <v>6630.0632630091359</v>
      </c>
      <c r="K57" s="6">
        <v>6862.1154772144555</v>
      </c>
      <c r="L57" s="16">
        <v>7102.2895189169612</v>
      </c>
    </row>
    <row r="58" spans="1:12" ht="16.5" x14ac:dyDescent="0.45">
      <c r="A58" s="58"/>
      <c r="B58" s="58"/>
      <c r="C58" s="58"/>
      <c r="D58" s="58"/>
      <c r="E58" s="58"/>
      <c r="F58" s="59"/>
      <c r="G58" s="36" t="s">
        <v>5</v>
      </c>
      <c r="H58" s="72">
        <v>1</v>
      </c>
      <c r="I58" s="6">
        <v>6287.6073459722229</v>
      </c>
      <c r="J58" s="6">
        <v>6968.7070446454563</v>
      </c>
      <c r="K58" s="6">
        <v>7026.7197347336123</v>
      </c>
      <c r="L58" s="16">
        <v>7272.6549254492884</v>
      </c>
    </row>
    <row r="59" spans="1:12" ht="16.5" x14ac:dyDescent="0.45">
      <c r="A59" s="58"/>
      <c r="B59" s="58"/>
      <c r="C59" s="58"/>
      <c r="D59" s="56"/>
      <c r="E59" s="56"/>
      <c r="F59" s="57"/>
      <c r="G59" s="36" t="s">
        <v>6</v>
      </c>
      <c r="H59" s="72">
        <v>1</v>
      </c>
      <c r="I59" s="6">
        <v>6906.2068312648189</v>
      </c>
      <c r="J59" s="6">
        <v>7430.037828989326</v>
      </c>
      <c r="K59" s="6">
        <v>7690.0891530039517</v>
      </c>
      <c r="L59" s="16">
        <v>7959.2422733590911</v>
      </c>
    </row>
    <row r="60" spans="1:12" ht="16.5" x14ac:dyDescent="0.45">
      <c r="A60" s="58"/>
      <c r="B60" s="58"/>
      <c r="C60" s="58"/>
      <c r="D60" s="56"/>
      <c r="E60" s="56"/>
      <c r="F60" s="57"/>
      <c r="G60" s="36" t="s">
        <v>7</v>
      </c>
      <c r="H60" s="72">
        <v>1</v>
      </c>
      <c r="I60" s="6">
        <v>7761.3327647311717</v>
      </c>
      <c r="J60" s="6">
        <v>8316.0510945820552</v>
      </c>
      <c r="K60" s="6">
        <v>8607.1128828924266</v>
      </c>
      <c r="L60" s="16">
        <v>8908.3618337936605</v>
      </c>
    </row>
    <row r="61" spans="1:12" ht="16.5" x14ac:dyDescent="0.45">
      <c r="A61" s="58"/>
      <c r="B61" s="58"/>
      <c r="C61" s="58"/>
      <c r="D61" s="56"/>
      <c r="E61" s="56"/>
      <c r="F61" s="57"/>
      <c r="G61" s="36" t="s">
        <v>8</v>
      </c>
      <c r="H61" s="72">
        <v>1</v>
      </c>
      <c r="I61" s="6">
        <v>7994.17817653969</v>
      </c>
      <c r="J61" s="6">
        <v>8557.3175017055037</v>
      </c>
      <c r="K61" s="6">
        <v>8856.8236142651949</v>
      </c>
      <c r="L61" s="16">
        <v>9166.8124407644755</v>
      </c>
    </row>
    <row r="62" spans="1:12" ht="16.5" x14ac:dyDescent="0.45">
      <c r="A62" s="58"/>
      <c r="B62" s="58"/>
      <c r="C62" s="58"/>
      <c r="D62" s="56"/>
      <c r="E62" s="56"/>
      <c r="F62" s="57"/>
      <c r="G62" s="36" t="s">
        <v>9</v>
      </c>
      <c r="H62" s="72">
        <v>1</v>
      </c>
      <c r="I62" s="6">
        <v>0</v>
      </c>
      <c r="J62" s="6">
        <v>0</v>
      </c>
      <c r="K62" s="6">
        <v>0</v>
      </c>
      <c r="L62" s="16">
        <v>0</v>
      </c>
    </row>
    <row r="63" spans="1:12" ht="16.5" x14ac:dyDescent="0.45">
      <c r="A63" s="58"/>
      <c r="B63" s="58"/>
      <c r="C63" s="58"/>
      <c r="D63" s="56"/>
      <c r="E63" s="56"/>
      <c r="F63" s="57"/>
      <c r="G63" s="36" t="s">
        <v>10</v>
      </c>
      <c r="H63" s="72">
        <v>1</v>
      </c>
      <c r="I63" s="6">
        <v>6106.0129278068907</v>
      </c>
      <c r="J63" s="6">
        <v>6630.0632630091359</v>
      </c>
      <c r="K63" s="6">
        <v>6862.1154772144555</v>
      </c>
      <c r="L63" s="16">
        <v>7102.2895189169612</v>
      </c>
    </row>
    <row r="64" spans="1:12" ht="16.5" x14ac:dyDescent="0.45">
      <c r="A64" s="58"/>
      <c r="B64" s="58"/>
      <c r="C64" s="58"/>
      <c r="D64" s="56"/>
      <c r="E64" s="56"/>
      <c r="F64" s="57"/>
      <c r="G64" s="36" t="s">
        <v>11</v>
      </c>
      <c r="H64" s="72">
        <v>1</v>
      </c>
      <c r="I64" s="6">
        <v>6287.6073459722229</v>
      </c>
      <c r="J64" s="6">
        <v>6968.7070446454563</v>
      </c>
      <c r="K64" s="6">
        <v>7026.7197347336123</v>
      </c>
      <c r="L64" s="16">
        <v>7272.6549254492884</v>
      </c>
    </row>
    <row r="65" spans="1:12" ht="16.5" x14ac:dyDescent="0.45">
      <c r="A65" s="58"/>
      <c r="B65" s="58"/>
      <c r="C65" s="58"/>
      <c r="D65" s="58"/>
      <c r="E65" s="58"/>
      <c r="F65" s="59"/>
      <c r="G65" s="36" t="s">
        <v>12</v>
      </c>
      <c r="H65" s="72">
        <v>1</v>
      </c>
      <c r="I65" s="6">
        <v>7406.549713039537</v>
      </c>
      <c r="J65" s="6">
        <v>7859.5698767564154</v>
      </c>
      <c r="K65" s="6">
        <v>8134.6548224428898</v>
      </c>
      <c r="L65" s="16">
        <v>8419.3677412283905</v>
      </c>
    </row>
    <row r="66" spans="1:12" ht="16.5" x14ac:dyDescent="0.45">
      <c r="A66" s="58"/>
      <c r="B66" s="58"/>
      <c r="C66" s="58"/>
      <c r="D66" s="58"/>
      <c r="E66" s="58"/>
      <c r="F66" s="59"/>
      <c r="G66" s="36" t="s">
        <v>13</v>
      </c>
      <c r="H66" s="72">
        <v>1</v>
      </c>
      <c r="I66" s="6">
        <v>8270.7723083149594</v>
      </c>
      <c r="J66" s="6">
        <v>8744.9840669777041</v>
      </c>
      <c r="K66" s="6">
        <v>9051.0585093219233</v>
      </c>
      <c r="L66" s="16">
        <v>9367.84555714819</v>
      </c>
    </row>
    <row r="67" spans="1:12" ht="16.5" x14ac:dyDescent="0.45">
      <c r="A67" s="58"/>
      <c r="B67" s="58"/>
      <c r="C67" s="58"/>
      <c r="D67" s="58"/>
      <c r="E67" s="58"/>
      <c r="F67" s="59"/>
      <c r="G67" s="36" t="s">
        <v>14</v>
      </c>
      <c r="H67" s="72">
        <v>1</v>
      </c>
      <c r="I67" s="6">
        <v>8518.9112345186331</v>
      </c>
      <c r="J67" s="6">
        <v>8999.2141954303679</v>
      </c>
      <c r="K67" s="6">
        <v>9314.1866922704303</v>
      </c>
      <c r="L67" s="16">
        <v>9640.1832264998957</v>
      </c>
    </row>
    <row r="68" spans="1:12" ht="16.5" x14ac:dyDescent="0.45">
      <c r="A68" s="58"/>
      <c r="B68" s="58"/>
      <c r="C68" s="58"/>
      <c r="D68" s="58"/>
      <c r="E68" s="58"/>
      <c r="F68" s="59"/>
      <c r="G68" s="36" t="s">
        <v>15</v>
      </c>
      <c r="H68" s="72">
        <v>1</v>
      </c>
      <c r="I68" s="6">
        <v>6084.0259488542997</v>
      </c>
      <c r="J68" s="6">
        <v>6604.0650541251352</v>
      </c>
      <c r="K68" s="6">
        <v>6835.2073310195137</v>
      </c>
      <c r="L68" s="16">
        <v>6892.1086703988767</v>
      </c>
    </row>
    <row r="69" spans="1:12" ht="16.5" x14ac:dyDescent="0.45">
      <c r="A69" s="58"/>
      <c r="B69" s="58"/>
      <c r="C69" s="58"/>
      <c r="D69" s="58"/>
      <c r="E69" s="58"/>
      <c r="F69" s="59"/>
      <c r="G69" s="36" t="s">
        <v>16</v>
      </c>
      <c r="H69" s="72">
        <v>1</v>
      </c>
      <c r="I69" s="6">
        <v>6397.1748486701799</v>
      </c>
      <c r="J69" s="6">
        <v>6899.5621416889444</v>
      </c>
      <c r="K69" s="6">
        <v>7141.0468166480559</v>
      </c>
      <c r="L69" s="16">
        <v>7390.9834552307375</v>
      </c>
    </row>
    <row r="70" spans="1:12" ht="16.5" x14ac:dyDescent="0.45">
      <c r="A70" s="58"/>
      <c r="B70" s="58"/>
      <c r="C70" s="58"/>
      <c r="D70" s="58"/>
      <c r="E70" s="58"/>
      <c r="F70" s="59"/>
      <c r="G70" s="36" t="s">
        <v>17</v>
      </c>
      <c r="H70" s="72">
        <v>1</v>
      </c>
      <c r="I70" s="6">
        <v>6766.0061980489845</v>
      </c>
      <c r="J70" s="6">
        <v>7281.7110055544408</v>
      </c>
      <c r="K70" s="6">
        <v>7536.5708907488452</v>
      </c>
      <c r="L70" s="16">
        <v>7800.350871925054</v>
      </c>
    </row>
    <row r="71" spans="1:12" ht="16.5" x14ac:dyDescent="0.45">
      <c r="A71" s="58"/>
      <c r="B71" s="58"/>
      <c r="C71" s="58"/>
      <c r="D71" s="56"/>
      <c r="E71" s="56"/>
      <c r="F71" s="57"/>
      <c r="G71" s="36" t="s">
        <v>18</v>
      </c>
      <c r="H71" s="72">
        <v>1</v>
      </c>
      <c r="I71" s="6">
        <v>7323.7179537514912</v>
      </c>
      <c r="J71" s="6">
        <v>7859.5698767564154</v>
      </c>
      <c r="K71" s="6">
        <v>8134.6548224428898</v>
      </c>
      <c r="L71" s="16">
        <v>8419.3677412283905</v>
      </c>
    </row>
    <row r="72" spans="1:12" ht="16.5" x14ac:dyDescent="0.45">
      <c r="A72" s="58"/>
      <c r="B72" s="58"/>
      <c r="C72" s="58"/>
      <c r="D72" s="56"/>
      <c r="E72" s="56"/>
      <c r="F72" s="59"/>
      <c r="G72" s="36" t="s">
        <v>19</v>
      </c>
      <c r="H72" s="72">
        <v>1</v>
      </c>
      <c r="I72" s="6">
        <v>8178.2754443889035</v>
      </c>
      <c r="J72" s="6">
        <v>8744.9840669777041</v>
      </c>
      <c r="K72" s="6">
        <v>9051.0585093219233</v>
      </c>
      <c r="L72" s="16">
        <v>9367.84555714819</v>
      </c>
    </row>
    <row r="73" spans="1:12" ht="16.5" x14ac:dyDescent="0.45">
      <c r="A73" s="58"/>
      <c r="B73" s="58"/>
      <c r="C73" s="58"/>
      <c r="D73" s="56"/>
      <c r="E73" s="56"/>
      <c r="F73" s="57"/>
      <c r="G73" s="36" t="s">
        <v>20</v>
      </c>
      <c r="H73" s="72">
        <v>1</v>
      </c>
      <c r="I73" s="6">
        <v>8423.6392884555989</v>
      </c>
      <c r="J73" s="6">
        <v>8999.2141954303679</v>
      </c>
      <c r="K73" s="6">
        <v>9314.1866922704303</v>
      </c>
      <c r="L73" s="16">
        <v>9640.1832264998957</v>
      </c>
    </row>
    <row r="74" spans="1:12" ht="16.5" x14ac:dyDescent="0.45">
      <c r="A74" s="58"/>
      <c r="B74" s="58"/>
      <c r="C74" s="58"/>
      <c r="D74" s="56"/>
      <c r="E74" s="56"/>
      <c r="F74" s="57"/>
      <c r="G74" s="36" t="s">
        <v>73</v>
      </c>
      <c r="H74" s="72">
        <v>1</v>
      </c>
      <c r="I74" s="6">
        <v>6569.1914006097868</v>
      </c>
      <c r="J74" s="6">
        <v>7077.7842640071831</v>
      </c>
      <c r="K74" s="6">
        <v>7325.5067132474351</v>
      </c>
      <c r="L74" s="16">
        <v>7581.8994482110938</v>
      </c>
    </row>
    <row r="75" spans="1:12" ht="16.5" x14ac:dyDescent="0.45">
      <c r="A75" s="58"/>
      <c r="B75" s="58"/>
      <c r="C75" s="58"/>
      <c r="D75" s="56"/>
      <c r="E75" s="56"/>
      <c r="F75" s="57"/>
      <c r="G75" s="36" t="s">
        <v>74</v>
      </c>
      <c r="H75" s="72">
        <v>1</v>
      </c>
      <c r="I75" s="6">
        <v>7062.8519329838909</v>
      </c>
      <c r="J75" s="6">
        <v>7589.2791833127358</v>
      </c>
      <c r="K75" s="6">
        <v>7854.9039547286811</v>
      </c>
      <c r="L75" s="16">
        <v>8129.8255931441845</v>
      </c>
    </row>
    <row r="76" spans="1:12" ht="16.5" x14ac:dyDescent="0.45">
      <c r="A76" s="58"/>
      <c r="B76" s="58"/>
      <c r="C76" s="58"/>
      <c r="D76" s="56"/>
      <c r="E76" s="56"/>
      <c r="F76" s="57"/>
      <c r="G76" s="38" t="s">
        <v>75</v>
      </c>
      <c r="H76" s="72">
        <v>1</v>
      </c>
      <c r="I76" s="6">
        <v>7323.7179537514912</v>
      </c>
      <c r="J76" s="6">
        <v>7859.5698767564154</v>
      </c>
      <c r="K76" s="6">
        <v>8134.6548224428898</v>
      </c>
      <c r="L76" s="16">
        <v>8419.3677412283905</v>
      </c>
    </row>
    <row r="77" spans="1:12" ht="16.5" x14ac:dyDescent="0.45">
      <c r="A77" s="58"/>
      <c r="B77" s="58"/>
      <c r="C77" s="58"/>
      <c r="D77" s="56"/>
      <c r="E77" s="56"/>
      <c r="F77" s="57"/>
      <c r="G77" s="38" t="s">
        <v>76</v>
      </c>
      <c r="H77" s="72">
        <v>1</v>
      </c>
      <c r="I77" s="6">
        <v>8250.2872449420956</v>
      </c>
      <c r="J77" s="6">
        <v>8819.6033293018554</v>
      </c>
      <c r="K77" s="6">
        <v>9128.2894458274204</v>
      </c>
      <c r="L77" s="16">
        <v>9447.7795764313796</v>
      </c>
    </row>
    <row r="78" spans="1:12" ht="16.5" x14ac:dyDescent="0.45">
      <c r="A78" s="58"/>
      <c r="B78" s="58"/>
      <c r="C78" s="58"/>
      <c r="D78" s="56"/>
      <c r="E78" s="56"/>
      <c r="F78" s="57"/>
      <c r="G78" s="38" t="s">
        <v>77</v>
      </c>
      <c r="H78" s="72">
        <v>1</v>
      </c>
      <c r="I78" s="6">
        <v>8861.9011522188612</v>
      </c>
      <c r="J78" s="6">
        <v>9546.572137762294</v>
      </c>
      <c r="K78" s="6">
        <v>9880.7021625839734</v>
      </c>
      <c r="L78" s="16">
        <v>10157.09663398281</v>
      </c>
    </row>
    <row r="79" spans="1:12" ht="16.5" x14ac:dyDescent="0.45">
      <c r="A79" s="58"/>
      <c r="B79" s="58"/>
      <c r="C79" s="58"/>
      <c r="D79" s="56"/>
      <c r="E79" s="56"/>
      <c r="F79" s="57"/>
      <c r="G79" s="38" t="s">
        <v>78</v>
      </c>
      <c r="H79" s="72">
        <v>1</v>
      </c>
      <c r="I79" s="6">
        <v>9089.8736851940957</v>
      </c>
      <c r="J79" s="6">
        <v>9824.8223906370713</v>
      </c>
      <c r="K79" s="6">
        <v>10107.8197389577</v>
      </c>
      <c r="L79" s="16">
        <v>10411.056229821219</v>
      </c>
    </row>
    <row r="80" spans="1:12" ht="16.5" x14ac:dyDescent="0.45">
      <c r="A80" s="58"/>
      <c r="B80" s="58"/>
      <c r="C80" s="58"/>
      <c r="D80" s="56"/>
      <c r="E80" s="56"/>
      <c r="F80" s="57"/>
      <c r="G80" s="38" t="s">
        <v>79</v>
      </c>
      <c r="H80" s="72">
        <v>1</v>
      </c>
      <c r="I80" s="6">
        <v>8016.3929167453271</v>
      </c>
      <c r="J80" s="6">
        <v>8577.2546756704069</v>
      </c>
      <c r="K80" s="6">
        <v>8877.4585893188705</v>
      </c>
      <c r="L80" s="16">
        <v>9188.1696399450302</v>
      </c>
    </row>
    <row r="81" spans="1:12" ht="16.5" x14ac:dyDescent="0.45">
      <c r="A81" s="58"/>
      <c r="B81" s="58"/>
      <c r="C81" s="58"/>
      <c r="D81" s="56"/>
      <c r="E81" s="56"/>
      <c r="F81" s="57"/>
      <c r="G81" s="38" t="s">
        <v>80</v>
      </c>
      <c r="H81" s="72">
        <v>1</v>
      </c>
      <c r="I81" s="6">
        <v>8816.0532316629251</v>
      </c>
      <c r="J81" s="6">
        <v>9490.6109057039284</v>
      </c>
      <c r="K81" s="6">
        <v>9822.7822874035646</v>
      </c>
      <c r="L81" s="16">
        <v>10106.02069881535</v>
      </c>
    </row>
    <row r="82" spans="1:12" ht="16.5" x14ac:dyDescent="0.45">
      <c r="A82" s="58"/>
      <c r="B82" s="58"/>
      <c r="C82" s="58"/>
      <c r="D82" s="56"/>
      <c r="E82" s="56"/>
      <c r="F82" s="57"/>
      <c r="G82" s="38" t="s">
        <v>81</v>
      </c>
      <c r="H82" s="72">
        <v>1</v>
      </c>
      <c r="I82" s="6">
        <v>9526.2569717073602</v>
      </c>
      <c r="J82" s="6">
        <v>10268.651533881768</v>
      </c>
      <c r="K82" s="6">
        <v>10577.517137567629</v>
      </c>
      <c r="L82" s="16">
        <v>10897.193037382494</v>
      </c>
    </row>
    <row r="83" spans="1:12" ht="16.5" x14ac:dyDescent="0.45">
      <c r="A83" s="58"/>
      <c r="B83" s="58"/>
      <c r="C83" s="58"/>
      <c r="D83" s="56"/>
      <c r="E83" s="56"/>
      <c r="F83" s="57"/>
      <c r="G83" s="38" t="s">
        <v>82</v>
      </c>
      <c r="H83" s="72">
        <v>1</v>
      </c>
      <c r="I83" s="6">
        <v>9992.038500613462</v>
      </c>
      <c r="J83" s="6">
        <v>10753.032313759584</v>
      </c>
      <c r="K83" s="6">
        <v>11078.851244741167</v>
      </c>
      <c r="L83" s="16">
        <v>11416.073838307108</v>
      </c>
    </row>
    <row r="84" spans="1:12" ht="16.5" x14ac:dyDescent="0.45">
      <c r="A84" s="58"/>
      <c r="B84" s="58"/>
      <c r="C84" s="58"/>
      <c r="D84" s="56"/>
      <c r="E84" s="56"/>
      <c r="F84" s="57"/>
      <c r="G84" s="38" t="s">
        <v>83</v>
      </c>
      <c r="H84" s="72">
        <v>1</v>
      </c>
      <c r="I84" s="6">
        <v>10106.61940073738</v>
      </c>
      <c r="J84" s="6">
        <v>10872.188320317782</v>
      </c>
      <c r="K84" s="6">
        <v>11202.177711528904</v>
      </c>
      <c r="L84" s="16">
        <v>11543.716731432416</v>
      </c>
    </row>
    <row r="85" spans="1:12" ht="17" thickBot="1" x14ac:dyDescent="0.5">
      <c r="A85" s="58"/>
      <c r="B85" s="58"/>
      <c r="C85" s="58"/>
      <c r="D85" s="56"/>
      <c r="E85" s="56"/>
      <c r="F85" s="57"/>
      <c r="G85" s="46" t="s">
        <v>84</v>
      </c>
      <c r="H85" s="74">
        <v>1</v>
      </c>
      <c r="I85" s="17">
        <v>0</v>
      </c>
      <c r="J85" s="17">
        <v>0</v>
      </c>
      <c r="K85" s="17">
        <v>0</v>
      </c>
      <c r="L85" s="18">
        <v>0</v>
      </c>
    </row>
    <row r="86" spans="1:12" ht="16.5" x14ac:dyDescent="0.45">
      <c r="A86" s="58"/>
      <c r="B86" s="58"/>
      <c r="C86" s="58"/>
      <c r="D86" s="56"/>
      <c r="E86" s="56"/>
      <c r="F86" s="57"/>
      <c r="G86" s="43"/>
      <c r="H86" s="44"/>
      <c r="I86" s="45"/>
      <c r="J86" s="45"/>
      <c r="K86" s="45"/>
      <c r="L86" s="45"/>
    </row>
    <row r="87" spans="1:12" ht="16.5" x14ac:dyDescent="0.45">
      <c r="A87" s="58"/>
      <c r="B87" s="58"/>
      <c r="C87" s="58"/>
      <c r="D87" s="56"/>
      <c r="E87" s="56"/>
      <c r="F87" s="57"/>
      <c r="G87" s="43"/>
      <c r="H87" s="44"/>
      <c r="I87" s="45"/>
      <c r="J87" s="45"/>
      <c r="K87" s="45"/>
      <c r="L87" s="45"/>
    </row>
    <row r="88" spans="1:12" ht="16.5" x14ac:dyDescent="0.45">
      <c r="A88" s="58"/>
      <c r="B88" s="58"/>
      <c r="C88" s="58"/>
      <c r="D88" s="56"/>
      <c r="E88" s="56"/>
      <c r="F88" s="59"/>
      <c r="G88" s="43"/>
      <c r="H88" s="44"/>
      <c r="I88" s="45"/>
      <c r="J88" s="45"/>
      <c r="K88" s="45"/>
      <c r="L88" s="45"/>
    </row>
    <row r="89" spans="1:12" ht="16.5" x14ac:dyDescent="0.45">
      <c r="A89" s="58"/>
      <c r="B89" s="58"/>
      <c r="C89" s="58"/>
      <c r="D89" s="56"/>
      <c r="E89" s="56"/>
      <c r="F89" s="57"/>
      <c r="G89" s="43"/>
      <c r="H89" s="44"/>
      <c r="I89" s="45"/>
      <c r="J89" s="45"/>
      <c r="K89" s="45"/>
      <c r="L89" s="45"/>
    </row>
    <row r="90" spans="1:12" ht="16.5" x14ac:dyDescent="0.45">
      <c r="A90" s="58"/>
      <c r="B90" s="58"/>
      <c r="C90" s="58"/>
      <c r="D90" s="56"/>
      <c r="E90" s="56"/>
      <c r="F90" s="57"/>
      <c r="G90" s="43"/>
      <c r="H90" s="44"/>
      <c r="I90" s="45"/>
      <c r="J90" s="45"/>
      <c r="K90" s="45"/>
      <c r="L90" s="45"/>
    </row>
    <row r="91" spans="1:12" ht="16.5" x14ac:dyDescent="0.45">
      <c r="A91" s="58"/>
      <c r="B91" s="58"/>
      <c r="C91" s="58"/>
      <c r="D91" s="56"/>
      <c r="E91" s="56"/>
      <c r="F91" s="57"/>
      <c r="G91" s="43"/>
      <c r="H91" s="44"/>
      <c r="I91" s="45"/>
      <c r="J91" s="45"/>
      <c r="K91" s="45"/>
      <c r="L91" s="45"/>
    </row>
    <row r="92" spans="1:12" ht="16.5" x14ac:dyDescent="0.45">
      <c r="A92" s="58"/>
      <c r="B92" s="58"/>
      <c r="C92" s="58"/>
      <c r="D92" s="56"/>
      <c r="E92" s="56"/>
      <c r="F92" s="57"/>
      <c r="G92" s="43"/>
      <c r="H92" s="44"/>
      <c r="I92" s="45"/>
      <c r="J92" s="45"/>
      <c r="K92" s="45"/>
      <c r="L92" s="45"/>
    </row>
    <row r="93" spans="1:12" ht="16.5" x14ac:dyDescent="0.45">
      <c r="A93" s="58"/>
      <c r="B93" s="58"/>
      <c r="C93" s="58"/>
      <c r="D93" s="56"/>
      <c r="E93" s="56"/>
      <c r="F93" s="57"/>
      <c r="G93" s="43"/>
      <c r="H93" s="44"/>
      <c r="I93" s="45"/>
      <c r="J93" s="45"/>
      <c r="K93" s="45"/>
      <c r="L93" s="45"/>
    </row>
    <row r="94" spans="1:12" ht="16.5" x14ac:dyDescent="0.45">
      <c r="A94" s="58"/>
      <c r="B94" s="58"/>
      <c r="C94" s="58"/>
      <c r="D94" s="56"/>
      <c r="E94" s="56"/>
      <c r="F94" s="57"/>
      <c r="G94" s="43"/>
      <c r="H94" s="44"/>
      <c r="I94" s="45"/>
      <c r="J94" s="45"/>
      <c r="K94" s="45"/>
      <c r="L94" s="45"/>
    </row>
    <row r="95" spans="1:12" ht="16.5" x14ac:dyDescent="0.45">
      <c r="A95" s="58"/>
      <c r="B95" s="58"/>
      <c r="C95" s="58"/>
      <c r="D95" s="56"/>
      <c r="E95" s="56"/>
      <c r="F95" s="57"/>
      <c r="G95" s="43"/>
      <c r="H95" s="44"/>
      <c r="I95" s="45"/>
      <c r="J95" s="45"/>
      <c r="K95" s="45"/>
      <c r="L95" s="45"/>
    </row>
    <row r="96" spans="1:12" ht="16.5" x14ac:dyDescent="0.45">
      <c r="A96" s="58"/>
      <c r="B96" s="58"/>
      <c r="C96" s="58"/>
      <c r="D96" s="56"/>
      <c r="E96" s="56"/>
      <c r="F96" s="57"/>
      <c r="G96" s="43"/>
      <c r="H96" s="44"/>
      <c r="I96" s="45"/>
      <c r="J96" s="45"/>
      <c r="K96" s="45"/>
      <c r="L96" s="45"/>
    </row>
    <row r="97" spans="1:12" ht="16.5" x14ac:dyDescent="0.45">
      <c r="A97" s="58"/>
      <c r="B97" s="58"/>
      <c r="C97" s="58"/>
      <c r="D97" s="56"/>
      <c r="E97" s="56"/>
      <c r="F97" s="57"/>
      <c r="G97" s="43"/>
      <c r="H97" s="44"/>
      <c r="I97" s="45"/>
      <c r="J97" s="45"/>
      <c r="K97" s="45"/>
      <c r="L97" s="45"/>
    </row>
    <row r="98" spans="1:12" ht="16.5" x14ac:dyDescent="0.45">
      <c r="A98" s="58"/>
      <c r="B98" s="58"/>
      <c r="C98" s="58"/>
      <c r="D98" s="56"/>
      <c r="E98" s="56"/>
      <c r="F98" s="57"/>
      <c r="G98" s="43"/>
      <c r="H98" s="44"/>
      <c r="I98" s="45"/>
      <c r="J98" s="45"/>
      <c r="K98" s="45"/>
      <c r="L98" s="45"/>
    </row>
    <row r="99" spans="1:12" ht="16.5" x14ac:dyDescent="0.45">
      <c r="A99" s="58"/>
      <c r="B99" s="58"/>
      <c r="C99" s="58"/>
      <c r="D99" s="56"/>
      <c r="E99" s="56"/>
      <c r="F99" s="57"/>
      <c r="G99" s="43"/>
      <c r="H99" s="44"/>
      <c r="I99" s="45"/>
      <c r="J99" s="45"/>
      <c r="K99" s="45"/>
      <c r="L99" s="45"/>
    </row>
    <row r="100" spans="1:12" ht="16.5" x14ac:dyDescent="0.45">
      <c r="A100" s="58"/>
      <c r="B100" s="58"/>
      <c r="C100" s="58"/>
      <c r="D100" s="56"/>
      <c r="E100" s="56"/>
      <c r="F100" s="57"/>
      <c r="G100" s="43"/>
      <c r="H100" s="44"/>
      <c r="I100" s="45"/>
      <c r="J100" s="45"/>
      <c r="K100" s="45"/>
      <c r="L100" s="45"/>
    </row>
    <row r="101" spans="1:12" ht="16.5" x14ac:dyDescent="0.45">
      <c r="A101" s="58"/>
      <c r="B101" s="58"/>
      <c r="C101" s="58"/>
      <c r="D101" s="56"/>
      <c r="E101" s="56"/>
      <c r="F101" s="57"/>
      <c r="G101" s="43"/>
      <c r="H101" s="44"/>
      <c r="I101" s="45"/>
      <c r="J101" s="45"/>
      <c r="K101" s="45"/>
      <c r="L101" s="45"/>
    </row>
    <row r="102" spans="1:12" ht="16.5" x14ac:dyDescent="0.45">
      <c r="A102" s="58"/>
      <c r="B102" s="58"/>
      <c r="C102" s="58"/>
      <c r="D102" s="56"/>
      <c r="E102" s="56"/>
      <c r="F102" s="59"/>
      <c r="G102" s="43"/>
      <c r="H102" s="44"/>
      <c r="I102" s="45"/>
      <c r="J102" s="45"/>
      <c r="K102" s="45"/>
      <c r="L102" s="45"/>
    </row>
    <row r="103" spans="1:12" ht="16.5" x14ac:dyDescent="0.45">
      <c r="A103" s="58"/>
      <c r="B103" s="58"/>
      <c r="C103" s="58"/>
      <c r="D103" s="56"/>
      <c r="E103" s="56"/>
      <c r="F103" s="57"/>
      <c r="G103" s="43"/>
      <c r="H103" s="44"/>
      <c r="I103" s="45"/>
      <c r="J103" s="45"/>
      <c r="K103" s="45"/>
      <c r="L103" s="45"/>
    </row>
    <row r="104" spans="1:12" ht="16.5" x14ac:dyDescent="0.45">
      <c r="A104" s="58"/>
      <c r="B104" s="58"/>
      <c r="C104" s="58"/>
      <c r="D104" s="56"/>
      <c r="E104" s="56"/>
      <c r="F104" s="57"/>
    </row>
    <row r="105" spans="1:12" ht="16.5" x14ac:dyDescent="0.45">
      <c r="A105" s="58"/>
      <c r="B105" s="58"/>
      <c r="C105" s="58"/>
      <c r="D105" s="56"/>
      <c r="E105" s="56"/>
      <c r="F105" s="57"/>
    </row>
    <row r="106" spans="1:12" ht="16.5" x14ac:dyDescent="0.45">
      <c r="A106" s="58"/>
      <c r="B106" s="58"/>
      <c r="C106" s="58"/>
      <c r="D106" s="56"/>
      <c r="E106" s="56"/>
      <c r="F106" s="57"/>
    </row>
    <row r="107" spans="1:12" ht="16.5" x14ac:dyDescent="0.45">
      <c r="A107" s="58"/>
      <c r="B107" s="58"/>
      <c r="C107" s="58"/>
      <c r="D107" s="56"/>
      <c r="E107" s="56"/>
      <c r="F107" s="57"/>
    </row>
    <row r="108" spans="1:12" ht="16.5" x14ac:dyDescent="0.45">
      <c r="A108" s="58"/>
      <c r="B108" s="58"/>
      <c r="C108" s="58"/>
      <c r="D108" s="56"/>
      <c r="E108" s="56"/>
      <c r="F108" s="57"/>
    </row>
    <row r="109" spans="1:12" ht="16.5" x14ac:dyDescent="0.45">
      <c r="A109" s="58"/>
      <c r="B109" s="58"/>
      <c r="C109" s="58"/>
      <c r="D109" s="56"/>
      <c r="E109" s="56"/>
      <c r="F109" s="57"/>
    </row>
    <row r="110" spans="1:12" ht="16.5" x14ac:dyDescent="0.45">
      <c r="A110" s="58"/>
      <c r="B110" s="58"/>
      <c r="C110" s="58"/>
      <c r="D110" s="56"/>
      <c r="E110" s="56"/>
      <c r="F110" s="57"/>
    </row>
    <row r="111" spans="1:12" ht="16.5" x14ac:dyDescent="0.45">
      <c r="A111" s="58"/>
      <c r="B111" s="58"/>
      <c r="C111" s="58"/>
      <c r="D111" s="56"/>
      <c r="E111" s="56"/>
      <c r="F111" s="57"/>
    </row>
    <row r="112" spans="1:12" ht="16.5" x14ac:dyDescent="0.45">
      <c r="A112" s="58"/>
      <c r="B112" s="58"/>
      <c r="C112" s="58"/>
      <c r="D112" s="56"/>
      <c r="E112" s="56"/>
      <c r="F112" s="57"/>
    </row>
    <row r="113" spans="1:6" ht="16.5" x14ac:dyDescent="0.45">
      <c r="A113" s="58"/>
      <c r="B113" s="58"/>
      <c r="C113" s="58"/>
      <c r="D113" s="56"/>
      <c r="E113" s="56"/>
      <c r="F113" s="57"/>
    </row>
    <row r="114" spans="1:6" ht="16.5" x14ac:dyDescent="0.45">
      <c r="A114" s="58"/>
      <c r="B114" s="58"/>
      <c r="C114" s="58"/>
      <c r="D114" s="56"/>
      <c r="E114" s="56"/>
      <c r="F114" s="57"/>
    </row>
    <row r="115" spans="1:6" ht="16.5" x14ac:dyDescent="0.45">
      <c r="A115" s="58"/>
      <c r="B115" s="58"/>
      <c r="C115" s="58"/>
      <c r="D115" s="56"/>
      <c r="E115" s="56"/>
      <c r="F115" s="57"/>
    </row>
    <row r="116" spans="1:6" ht="16.5" x14ac:dyDescent="0.45">
      <c r="A116" s="58"/>
      <c r="B116" s="58"/>
      <c r="C116" s="58"/>
      <c r="D116" s="56"/>
      <c r="E116" s="56"/>
      <c r="F116" s="57"/>
    </row>
    <row r="117" spans="1:6" ht="16.5" x14ac:dyDescent="0.45">
      <c r="A117" s="58"/>
      <c r="B117" s="58"/>
      <c r="C117" s="58"/>
      <c r="D117" s="56"/>
      <c r="E117" s="56"/>
      <c r="F117" s="57"/>
    </row>
    <row r="118" spans="1:6" ht="16.5" x14ac:dyDescent="0.45">
      <c r="A118" s="58"/>
      <c r="B118" s="58"/>
      <c r="C118" s="58"/>
      <c r="D118" s="56"/>
      <c r="E118" s="56"/>
      <c r="F118" s="57"/>
    </row>
    <row r="119" spans="1:6" ht="16.5" x14ac:dyDescent="0.45">
      <c r="A119" s="58"/>
      <c r="B119" s="58"/>
      <c r="C119" s="58"/>
      <c r="D119" s="56"/>
      <c r="E119" s="56"/>
      <c r="F119" s="57"/>
    </row>
    <row r="120" spans="1:6" ht="17" thickBot="1" x14ac:dyDescent="0.5">
      <c r="A120" s="60"/>
      <c r="B120" s="60"/>
      <c r="C120" s="60"/>
      <c r="D120" s="60"/>
      <c r="E120" s="60"/>
      <c r="F120" s="61"/>
    </row>
  </sheetData>
  <sheetProtection algorithmName="SHA-512" hashValue="6Jlxshu1gDD4DEsGkd5kJSUxRaxWTtMPH3ZkNL1e9brzXG3nFCcwYXSNxfQ7jMAh7a+xXfBZsD9UO+PqiGWzgA==" saltValue="Rc0qQQoW/0YEqgvpntMRPg==" spinCount="100000" sheet="1" objects="1" scenarios="1"/>
  <mergeCells count="13">
    <mergeCell ref="B2:F2"/>
    <mergeCell ref="B3:F3"/>
    <mergeCell ref="B4:F4"/>
    <mergeCell ref="A31:B31"/>
    <mergeCell ref="D7:F15"/>
    <mergeCell ref="A32:E38"/>
    <mergeCell ref="G5:L5"/>
    <mergeCell ref="G6:G7"/>
    <mergeCell ref="H6:H7"/>
    <mergeCell ref="J6:J7"/>
    <mergeCell ref="K6:K7"/>
    <mergeCell ref="L6:L7"/>
    <mergeCell ref="B5:D5"/>
  </mergeCells>
  <conditionalFormatting sqref="B19">
    <cfRule type="containsText" dxfId="0" priority="1" operator="containsText" text="siehe Anmerkung">
      <formula>NOT(ISERROR(SEARCH("siehe Anmerkung",B19)))</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Kalkulationsvorlage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Brinke,Dominique Philipp</dc:creator>
  <cp:lastModifiedBy>Kasten,Susan</cp:lastModifiedBy>
  <dcterms:created xsi:type="dcterms:W3CDTF">2023-05-09T06:15:30Z</dcterms:created>
  <dcterms:modified xsi:type="dcterms:W3CDTF">2025-09-03T10:07:03Z</dcterms:modified>
</cp:coreProperties>
</file>