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V:\1_Sekretariat\Lison\WEB CMS\Dokumente zum Hochladen\Kalkulation\"/>
    </mc:Choice>
  </mc:AlternateContent>
  <xr:revisionPtr revIDLastSave="0" documentId="8_{D0AC2509-190B-4EBB-A8F9-C98FC2C7AB08}" xr6:coauthVersionLast="47" xr6:coauthVersionMax="47" xr10:uidLastSave="{00000000-0000-0000-0000-000000000000}"/>
  <bookViews>
    <workbookView xWindow="-120" yWindow="-120" windowWidth="29040" windowHeight="15720" xr2:uid="{39172BC0-E959-4143-B862-EA3CAC40CEF9}"/>
  </bookViews>
  <sheets>
    <sheet name="Kalkulationsvorlage" sheetId="1" r:id="rId1"/>
  </sheets>
  <calcPr calcId="191029" iterate="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4" i="1" l="1"/>
  <c r="B9" i="1" l="1"/>
  <c r="B19" i="1" l="1"/>
  <c r="B14" i="1" l="1"/>
  <c r="I8" i="1" l="1"/>
  <c r="B28" i="1" l="1"/>
  <c r="C28" i="1" s="1"/>
  <c r="B29" i="1" l="1"/>
  <c r="B30" i="1" s="1"/>
</calcChain>
</file>

<file path=xl/sharedStrings.xml><?xml version="1.0" encoding="utf-8"?>
<sst xmlns="http://schemas.openxmlformats.org/spreadsheetml/2006/main" count="123" uniqueCount="113">
  <si>
    <t>Personalkosten Hilfskräfte</t>
  </si>
  <si>
    <t>Eingruppierung</t>
  </si>
  <si>
    <t>Stellenanteil</t>
  </si>
  <si>
    <t>TV-L 13/1</t>
  </si>
  <si>
    <t>TV-L 13/2</t>
  </si>
  <si>
    <t>TV-L 13/3</t>
  </si>
  <si>
    <t>TV-L 13/4</t>
  </si>
  <si>
    <t>TV-L 13/5</t>
  </si>
  <si>
    <t>TV-L 13/6</t>
  </si>
  <si>
    <t>TV-L 13Ü/1</t>
  </si>
  <si>
    <t>TV-L 13Ü/2</t>
  </si>
  <si>
    <t>TV-L 13Ü/3</t>
  </si>
  <si>
    <t>TV-L 13Ü/4</t>
  </si>
  <si>
    <t>TV-L 13Ü/5</t>
  </si>
  <si>
    <t>TV-L 13Ü/6</t>
  </si>
  <si>
    <t>TV-L 14/1</t>
  </si>
  <si>
    <t>TV-L 14/2</t>
  </si>
  <si>
    <t>TV-L 14/3</t>
  </si>
  <si>
    <t>TV-L 14/4</t>
  </si>
  <si>
    <t>TV-L 14/5</t>
  </si>
  <si>
    <t>TV-L 14/6</t>
  </si>
  <si>
    <t>Stundensatz VKO</t>
  </si>
  <si>
    <t>Hilfskraft</t>
  </si>
  <si>
    <t>Stundensätze VKO Hilfskräfte</t>
  </si>
  <si>
    <t>Monatssätze VKO Personal (vereinfacht)</t>
  </si>
  <si>
    <t>TV-L 6/1</t>
  </si>
  <si>
    <t>TV-L 6/2</t>
  </si>
  <si>
    <t>TV-L 6/3</t>
  </si>
  <si>
    <t>TV-L 6/4</t>
  </si>
  <si>
    <t>TV-L 6/5</t>
  </si>
  <si>
    <t>TV-L 6/6</t>
  </si>
  <si>
    <t>TV-L 7/1</t>
  </si>
  <si>
    <t>TV-L 7/2</t>
  </si>
  <si>
    <t>TV-L 7/3</t>
  </si>
  <si>
    <t>TV-L 7/4</t>
  </si>
  <si>
    <t>TV-L 7/5</t>
  </si>
  <si>
    <t>TV-L 7/6</t>
  </si>
  <si>
    <t>TV-L 8/1</t>
  </si>
  <si>
    <t>TV-L 8/2</t>
  </si>
  <si>
    <t>TV-L 8/3</t>
  </si>
  <si>
    <t>TV-L 8/4</t>
  </si>
  <si>
    <t>TV-L 8/5</t>
  </si>
  <si>
    <t>TV-L 8/6</t>
  </si>
  <si>
    <t>TV-L 9a/1</t>
  </si>
  <si>
    <t>TV-L 9a/2</t>
  </si>
  <si>
    <t>TV-L 9a/3</t>
  </si>
  <si>
    <t>TV-L 9a/4</t>
  </si>
  <si>
    <t>TV-L 9a/5</t>
  </si>
  <si>
    <t>TV-L 9a/6</t>
  </si>
  <si>
    <t>TV-L 9b/1</t>
  </si>
  <si>
    <t>TV-L 9b/2</t>
  </si>
  <si>
    <t>TV-L 9b/3</t>
  </si>
  <si>
    <t>TV-L 9b/4</t>
  </si>
  <si>
    <t>TV-L 9b/5</t>
  </si>
  <si>
    <t>TV-L 9b/6</t>
  </si>
  <si>
    <t>TV-L 10/1</t>
  </si>
  <si>
    <t>TV-L 10/2</t>
  </si>
  <si>
    <t>TV-L 10/3</t>
  </si>
  <si>
    <t>TV-L 10/4</t>
  </si>
  <si>
    <t>TV-L 10/5</t>
  </si>
  <si>
    <t>TV-L 10/6</t>
  </si>
  <si>
    <t>TV-L 11/1</t>
  </si>
  <si>
    <t>TV-L 11/2</t>
  </si>
  <si>
    <t>TV-L 11/3</t>
  </si>
  <si>
    <t>TV-L 11/4</t>
  </si>
  <si>
    <t>TV-L 11/5</t>
  </si>
  <si>
    <t>TV-L 11/6</t>
  </si>
  <si>
    <t>TV-L 12/1</t>
  </si>
  <si>
    <t>TV-L 12/2</t>
  </si>
  <si>
    <t>TV-L 12/3</t>
  </si>
  <si>
    <t>TV-L 12/4</t>
  </si>
  <si>
    <t>TV-L 12/5</t>
  </si>
  <si>
    <t>TV-L 12/6</t>
  </si>
  <si>
    <t>TV-L 15/1</t>
  </si>
  <si>
    <t>TV-L 15/2</t>
  </si>
  <si>
    <t>TV-L 15/3</t>
  </si>
  <si>
    <t>TV-L 15/4</t>
  </si>
  <si>
    <t>TV-L 15/5</t>
  </si>
  <si>
    <t>TV-L 15/6</t>
  </si>
  <si>
    <t>TV-L 15Ü/1</t>
  </si>
  <si>
    <t>TV-L 15Ü/2</t>
  </si>
  <si>
    <t>TV-L 15Ü/3</t>
  </si>
  <si>
    <t>TV-L 15Ü/4</t>
  </si>
  <si>
    <t>TV-L 15Ü/5</t>
  </si>
  <si>
    <t>TV-L 15Ü/6</t>
  </si>
  <si>
    <t>Budgetübersicht</t>
  </si>
  <si>
    <t>Felder zur eigenen Berechnung und Angabe der beantragten Ausgaben</t>
  </si>
  <si>
    <t>Ausstattung, Geräte, Ausrüstung, Instrumente*</t>
  </si>
  <si>
    <t>Projekttitel/Akronym</t>
  </si>
  <si>
    <t>Institut/Professur/Professor:</t>
  </si>
  <si>
    <t xml:space="preserve">Personalkosten Forscher, Techniker </t>
  </si>
  <si>
    <t>Felder zur Bearbeitung</t>
  </si>
  <si>
    <t>Laufzeit von - bis und in Monaten:</t>
  </si>
  <si>
    <t>* soweit und solange sie für das Projekt erforderlich sind. Werden diese Instrumente und Ausrüstungen über das Projekt hinaus verwendet, gilt nur die nach den Grundsätzen ordnungsgemäßer Buchführung ermittelte Wertminderung während der Dauer des Projekts als zuwendungsfähig, es sei denn, diese Instrumente und Ausrüstungen werden von einer öffentlichen Forschungseinrichtung im Rahmen der im Zuwendungsbescheid festgelegten Zweckbindungsfrist für nichtwirtschaftliche Tätigkeiten im Bereich der Forschung und Lehre eingesetzt.
** inklusive Auftragsforschung, -entwicklung und -fertigung, Prüfleistungen; rechtliche und wirtschaftliche Beratung und Marktstudien</t>
  </si>
  <si>
    <t>Fremdleistungen**</t>
  </si>
  <si>
    <t>Material</t>
  </si>
  <si>
    <t>Erlangung von Schutzrechten</t>
  </si>
  <si>
    <t>Gesamtausgaben</t>
  </si>
  <si>
    <t>Zuwendung SAB</t>
  </si>
  <si>
    <t>Eigenmittel (10%)</t>
  </si>
  <si>
    <t>in 2027</t>
  </si>
  <si>
    <t>WHK bis 6h/Woche</t>
  </si>
  <si>
    <t>WHK ab 6,5h/Woche</t>
  </si>
  <si>
    <t>in 2028</t>
  </si>
  <si>
    <t>Hinweis: frühester Projektstart 01.05.2027, spätestes Projektende 30.11.2028
max. Laufzeit 18 Monate</t>
  </si>
  <si>
    <r>
      <rPr>
        <b/>
        <sz val="9"/>
        <color theme="1"/>
        <rFont val="Open Sans"/>
        <family val="2"/>
      </rPr>
      <t>Hinweis:</t>
    </r>
    <r>
      <rPr>
        <sz val="9"/>
        <color theme="1"/>
        <rFont val="Open Sans"/>
        <family val="2"/>
      </rPr>
      <t xml:space="preserve"> Die maximal förderfähigen Ausgaben betragen 250.00 EUR und werden durch die SAB mit 90% bezuschusst (max. 225.000 EUR Zuwendung). Der Fehlbedarf ist durch nicht zweckgebundene freie Mittel der </t>
    </r>
    <r>
      <rPr>
        <b/>
        <sz val="9"/>
        <color theme="1"/>
        <rFont val="Open Sans"/>
        <family val="2"/>
      </rPr>
      <t xml:space="preserve">Professur </t>
    </r>
    <r>
      <rPr>
        <sz val="9"/>
        <color theme="1"/>
        <rFont val="Open Sans"/>
        <family val="2"/>
      </rPr>
      <t xml:space="preserve">zu tragen </t>
    </r>
    <r>
      <rPr>
        <b/>
        <sz val="9"/>
        <color theme="1"/>
        <rFont val="Open Sans"/>
        <family val="2"/>
      </rPr>
      <t>(EIGENMITTEL)</t>
    </r>
    <r>
      <rPr>
        <sz val="9"/>
        <color theme="1"/>
        <rFont val="Open Sans"/>
        <family val="2"/>
      </rPr>
      <t xml:space="preserve">. Die Eignung und Verfügbarkeit der Mittel anhand der von der Professur angegebenen </t>
    </r>
    <r>
      <rPr>
        <b/>
        <sz val="9"/>
        <color theme="1"/>
        <rFont val="Open Sans"/>
        <family val="2"/>
      </rPr>
      <t>Finanzierungsquelle</t>
    </r>
    <r>
      <rPr>
        <sz val="9"/>
        <color theme="1"/>
        <rFont val="Open Sans"/>
        <family val="2"/>
      </rPr>
      <t xml:space="preserve"> wird </t>
    </r>
    <r>
      <rPr>
        <b/>
        <sz val="9"/>
        <color theme="1"/>
        <rFont val="Open Sans"/>
        <family val="2"/>
      </rPr>
      <t>von D1 im Antragsprozess überprüft</t>
    </r>
    <r>
      <rPr>
        <sz val="9"/>
        <color theme="1"/>
        <rFont val="Open Sans"/>
        <family val="2"/>
      </rPr>
      <t xml:space="preserve">. </t>
    </r>
    <r>
      <rPr>
        <b/>
        <sz val="9"/>
        <color theme="1"/>
        <rFont val="Open Sans"/>
        <family val="2"/>
      </rPr>
      <t>Bitte geben Sie die Finanzierungsquelle und die jeweiligen Beträge in der beizufügenden Bestätigung Eigenmittel an.</t>
    </r>
    <r>
      <rPr>
        <sz val="9"/>
        <color theme="1"/>
        <rFont val="Open Sans"/>
        <family val="2"/>
      </rPr>
      <t xml:space="preserve">
Reisekosten sind nicht förderfähig. Da die Personalkosten mittels Pauschale gefördert werden, ergibt sich etwaig ein weiterer finanzieller Fehlbedarf. Die Unterdeckung der Personalkosten ist ebenfalls durch freie Mittel der Professur zu tragen. </t>
    </r>
  </si>
  <si>
    <t>SHK bis 8h/Woche</t>
  </si>
  <si>
    <t>SHK ab 9h/Woche</t>
  </si>
  <si>
    <t>SHK ab 14,5h/Woche</t>
  </si>
  <si>
    <t>FHK bis 7,5h/Woche</t>
  </si>
  <si>
    <t>FHK ab 8h/Woche</t>
  </si>
  <si>
    <t>FHK ab 13h/Woche</t>
  </si>
  <si>
    <t>WHK ab 10h/Woche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</si>
</sst>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15" x14ac:knownFonts="1">
    <font>
      <sz val="11"/>
      <color theme="1"/>
      <name val="Calibri"/>
      <family val="2"/>
      <scheme val="minor"/>
    </font>
    <font>
      <sz val="11"/>
      <color theme="1"/>
      <name val="Calibri"/>
      <family val="2"/>
      <scheme val="minor"/>
    </font>
    <font>
      <sz val="10"/>
      <name val="Arial"/>
      <family val="2"/>
    </font>
    <font>
      <sz val="11"/>
      <color theme="1"/>
      <name val="Open Sans"/>
      <family val="2"/>
    </font>
    <font>
      <i/>
      <sz val="11"/>
      <color theme="1"/>
      <name val="Open Sans"/>
      <family val="2"/>
    </font>
    <font>
      <i/>
      <sz val="11"/>
      <name val="Open Sans"/>
      <family val="2"/>
    </font>
    <font>
      <i/>
      <sz val="11"/>
      <color rgb="FF000000"/>
      <name val="Open Sans"/>
      <family val="2"/>
    </font>
    <font>
      <b/>
      <sz val="11"/>
      <color theme="1"/>
      <name val="Open Sans"/>
      <family val="2"/>
    </font>
    <font>
      <sz val="9"/>
      <color theme="1"/>
      <name val="Open Sans"/>
      <family val="2"/>
    </font>
    <font>
      <sz val="10"/>
      <color theme="1"/>
      <name val="Open Sans"/>
      <family val="2"/>
    </font>
    <font>
      <b/>
      <i/>
      <sz val="11"/>
      <name val="Open Sans"/>
      <family val="2"/>
    </font>
    <font>
      <b/>
      <sz val="11"/>
      <color rgb="FFFF0000"/>
      <name val="Calibri"/>
      <family val="2"/>
      <scheme val="minor"/>
    </font>
    <font>
      <b/>
      <sz val="11"/>
      <color rgb="FFFF0000"/>
      <name val="Open Sans"/>
      <family val="2"/>
    </font>
    <font>
      <sz val="11"/>
      <name val="Open Sans"/>
      <family val="2"/>
    </font>
    <font>
      <b/>
      <sz val="9"/>
      <color theme="1"/>
      <name val="Open Sans"/>
      <family val="2"/>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DAEEF3"/>
        <bgColor rgb="FF000000"/>
      </patternFill>
    </fill>
    <fill>
      <patternFill patternType="solid">
        <fgColor rgb="FFC4BD97"/>
        <bgColor rgb="FF000000"/>
      </patternFill>
    </fill>
    <fill>
      <patternFill patternType="solid">
        <fgColor theme="7"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s>
  <cellStyleXfs count="3">
    <xf numFmtId="0" fontId="0" fillId="0" borderId="0"/>
    <xf numFmtId="44" fontId="1" fillId="0" borderId="0" applyFont="0" applyFill="0" applyBorder="0" applyAlignment="0" applyProtection="0"/>
    <xf numFmtId="0" fontId="2" fillId="0" borderId="0"/>
  </cellStyleXfs>
  <cellXfs count="99">
    <xf numFmtId="0" fontId="0" fillId="0" borderId="0" xfId="0"/>
    <xf numFmtId="0" fontId="3" fillId="0" borderId="0" xfId="0" applyFont="1" applyProtection="1">
      <protection hidden="1"/>
    </xf>
    <xf numFmtId="0" fontId="3" fillId="0" borderId="0" xfId="0" applyFont="1" applyProtection="1"/>
    <xf numFmtId="44" fontId="4" fillId="4" borderId="16" xfId="1" applyFont="1" applyFill="1" applyBorder="1" applyProtection="1">
      <protection locked="0"/>
    </xf>
    <xf numFmtId="44" fontId="4" fillId="4" borderId="12" xfId="1" applyFont="1" applyFill="1" applyBorder="1" applyProtection="1">
      <protection locked="0"/>
    </xf>
    <xf numFmtId="0" fontId="3" fillId="0" borderId="0" xfId="0" applyFont="1"/>
    <xf numFmtId="44" fontId="5" fillId="6" borderId="1" xfId="2" applyNumberFormat="1" applyFont="1" applyFill="1" applyBorder="1" applyAlignment="1" applyProtection="1">
      <alignment horizontal="center"/>
    </xf>
    <xf numFmtId="0" fontId="7" fillId="3" borderId="15" xfId="1" applyNumberFormat="1" applyFont="1" applyFill="1" applyBorder="1" applyAlignment="1" applyProtection="1">
      <protection hidden="1"/>
    </xf>
    <xf numFmtId="0" fontId="7" fillId="3" borderId="14" xfId="2" applyNumberFormat="1" applyFont="1" applyFill="1" applyBorder="1" applyAlignment="1" applyProtection="1">
      <protection hidden="1"/>
    </xf>
    <xf numFmtId="0" fontId="7" fillId="3" borderId="3" xfId="1" applyNumberFormat="1" applyFont="1" applyFill="1" applyBorder="1" applyProtection="1">
      <protection hidden="1"/>
    </xf>
    <xf numFmtId="0" fontId="0" fillId="0" borderId="0" xfId="0" applyFont="1"/>
    <xf numFmtId="0" fontId="7" fillId="2" borderId="6" xfId="2" applyFont="1" applyFill="1" applyBorder="1" applyProtection="1">
      <protection hidden="1"/>
    </xf>
    <xf numFmtId="0" fontId="7" fillId="2" borderId="7" xfId="2" applyFont="1" applyFill="1" applyBorder="1" applyProtection="1">
      <protection hidden="1"/>
    </xf>
    <xf numFmtId="0" fontId="7" fillId="2" borderId="18" xfId="2" applyFont="1" applyFill="1" applyBorder="1" applyProtection="1">
      <protection hidden="1"/>
    </xf>
    <xf numFmtId="0" fontId="7" fillId="2" borderId="8" xfId="2" applyFont="1" applyFill="1" applyBorder="1" applyProtection="1">
      <protection hidden="1"/>
    </xf>
    <xf numFmtId="44" fontId="4" fillId="7" borderId="5" xfId="1" applyFont="1" applyFill="1" applyBorder="1" applyProtection="1">
      <protection hidden="1"/>
    </xf>
    <xf numFmtId="44" fontId="5" fillId="6" borderId="12" xfId="2" applyNumberFormat="1" applyFont="1" applyFill="1" applyBorder="1" applyAlignment="1" applyProtection="1">
      <alignment horizontal="center"/>
    </xf>
    <xf numFmtId="44" fontId="5" fillId="6" borderId="4" xfId="2" applyNumberFormat="1" applyFont="1" applyFill="1" applyBorder="1" applyAlignment="1" applyProtection="1">
      <alignment horizontal="center"/>
    </xf>
    <xf numFmtId="44" fontId="5" fillId="6" borderId="5" xfId="2" applyNumberFormat="1" applyFont="1" applyFill="1" applyBorder="1" applyAlignment="1" applyProtection="1">
      <alignment horizontal="center"/>
    </xf>
    <xf numFmtId="0" fontId="3" fillId="0" borderId="13" xfId="0" applyFont="1" applyBorder="1" applyProtection="1">
      <protection hidden="1"/>
    </xf>
    <xf numFmtId="0" fontId="3" fillId="0" borderId="13" xfId="0" applyFont="1" applyBorder="1"/>
    <xf numFmtId="0" fontId="3" fillId="0" borderId="25" xfId="0" applyFont="1" applyBorder="1"/>
    <xf numFmtId="0" fontId="3" fillId="0" borderId="20" xfId="0" applyFont="1" applyBorder="1"/>
    <xf numFmtId="0" fontId="7" fillId="3" borderId="9" xfId="2" applyNumberFormat="1" applyFont="1" applyFill="1" applyBorder="1" applyAlignment="1" applyProtection="1">
      <alignment horizontal="right"/>
      <protection hidden="1"/>
    </xf>
    <xf numFmtId="0" fontId="7" fillId="3" borderId="11" xfId="2" applyNumberFormat="1" applyFont="1" applyFill="1" applyBorder="1" applyAlignment="1" applyProtection="1">
      <alignment horizontal="right"/>
      <protection hidden="1"/>
    </xf>
    <xf numFmtId="0" fontId="7" fillId="3" borderId="3" xfId="2" applyNumberFormat="1" applyFont="1" applyFill="1" applyBorder="1" applyAlignment="1" applyProtection="1">
      <alignment horizontal="right"/>
      <protection hidden="1"/>
    </xf>
    <xf numFmtId="0" fontId="7" fillId="2" borderId="6" xfId="2" applyFont="1" applyFill="1" applyBorder="1" applyAlignment="1" applyProtection="1">
      <alignment horizontal="right"/>
      <protection hidden="1"/>
    </xf>
    <xf numFmtId="0" fontId="7" fillId="7" borderId="1" xfId="2" applyFont="1" applyFill="1" applyBorder="1" applyAlignment="1" applyProtection="1">
      <alignment horizontal="right"/>
      <protection hidden="1"/>
    </xf>
    <xf numFmtId="49" fontId="8" fillId="0" borderId="20" xfId="2" applyNumberFormat="1" applyFont="1" applyFill="1" applyBorder="1" applyAlignment="1" applyProtection="1">
      <alignment vertical="top" wrapText="1"/>
      <protection hidden="1"/>
    </xf>
    <xf numFmtId="0" fontId="9" fillId="0" borderId="0" xfId="0" applyFont="1" applyAlignment="1">
      <alignment horizontal="left" vertical="top"/>
    </xf>
    <xf numFmtId="0" fontId="7" fillId="7" borderId="17" xfId="2" applyFont="1" applyFill="1" applyBorder="1" applyAlignment="1" applyProtection="1">
      <alignment horizontal="center"/>
      <protection hidden="1"/>
    </xf>
    <xf numFmtId="0" fontId="0" fillId="0" borderId="23" xfId="0" applyFont="1" applyBorder="1"/>
    <xf numFmtId="0" fontId="0" fillId="0" borderId="0" xfId="0" applyFont="1" applyBorder="1" applyAlignment="1"/>
    <xf numFmtId="0" fontId="7" fillId="7" borderId="21" xfId="2" applyFont="1" applyFill="1" applyBorder="1" applyAlignment="1" applyProtection="1">
      <alignment horizontal="right"/>
      <protection hidden="1"/>
    </xf>
    <xf numFmtId="0" fontId="7" fillId="7" borderId="30" xfId="2" applyFont="1" applyFill="1" applyBorder="1" applyAlignment="1" applyProtection="1">
      <alignment horizontal="right"/>
      <protection hidden="1"/>
    </xf>
    <xf numFmtId="0" fontId="10" fillId="4" borderId="1" xfId="0" applyFont="1" applyFill="1" applyBorder="1" applyProtection="1">
      <protection hidden="1"/>
    </xf>
    <xf numFmtId="0" fontId="6" fillId="5" borderId="11" xfId="2" applyFont="1" applyFill="1" applyBorder="1" applyProtection="1">
      <protection hidden="1"/>
    </xf>
    <xf numFmtId="0" fontId="5" fillId="5" borderId="11" xfId="2" applyFont="1" applyFill="1" applyBorder="1" applyProtection="1">
      <protection hidden="1"/>
    </xf>
    <xf numFmtId="0" fontId="6" fillId="5" borderId="32" xfId="2" applyFont="1" applyFill="1" applyBorder="1" applyProtection="1">
      <protection hidden="1"/>
    </xf>
    <xf numFmtId="0" fontId="0" fillId="0" borderId="0" xfId="0" applyFont="1" applyBorder="1"/>
    <xf numFmtId="44" fontId="5" fillId="6" borderId="15" xfId="2" applyNumberFormat="1" applyFont="1" applyFill="1" applyBorder="1" applyAlignment="1" applyProtection="1">
      <alignment horizontal="center"/>
    </xf>
    <xf numFmtId="1" fontId="7" fillId="2" borderId="18" xfId="2" applyNumberFormat="1" applyFont="1" applyFill="1" applyBorder="1" applyAlignment="1" applyProtection="1">
      <alignment horizontal="center"/>
      <protection hidden="1"/>
    </xf>
    <xf numFmtId="44" fontId="5" fillId="6" borderId="24" xfId="2" applyNumberFormat="1" applyFont="1" applyFill="1" applyBorder="1" applyAlignment="1" applyProtection="1">
      <alignment horizontal="center"/>
    </xf>
    <xf numFmtId="0" fontId="5" fillId="0" borderId="0" xfId="2" applyFont="1" applyFill="1" applyBorder="1" applyProtection="1">
      <protection hidden="1"/>
    </xf>
    <xf numFmtId="9" fontId="4" fillId="0" borderId="0" xfId="2" applyNumberFormat="1" applyFont="1" applyFill="1" applyBorder="1" applyAlignment="1" applyProtection="1">
      <alignment horizontal="center"/>
      <protection locked="0"/>
    </xf>
    <xf numFmtId="44" fontId="5" fillId="0" borderId="0" xfId="2" applyNumberFormat="1" applyFont="1" applyFill="1" applyBorder="1" applyAlignment="1" applyProtection="1">
      <alignment horizontal="center"/>
    </xf>
    <xf numFmtId="0" fontId="6" fillId="5" borderId="34" xfId="2" applyFont="1" applyFill="1" applyBorder="1" applyProtection="1">
      <protection hidden="1"/>
    </xf>
    <xf numFmtId="8" fontId="7" fillId="3" borderId="19" xfId="1" applyNumberFormat="1" applyFont="1" applyFill="1" applyBorder="1" applyProtection="1">
      <protection hidden="1"/>
    </xf>
    <xf numFmtId="8" fontId="7" fillId="3" borderId="16" xfId="1" applyNumberFormat="1" applyFont="1" applyFill="1" applyBorder="1" applyProtection="1">
      <protection hidden="1"/>
    </xf>
    <xf numFmtId="8" fontId="7" fillId="3" borderId="10" xfId="1" applyNumberFormat="1" applyFont="1" applyFill="1" applyBorder="1" applyProtection="1">
      <protection hidden="1"/>
    </xf>
    <xf numFmtId="8" fontId="7" fillId="3" borderId="5" xfId="1" applyNumberFormat="1" applyFont="1" applyFill="1" applyBorder="1" applyProtection="1">
      <protection hidden="1"/>
    </xf>
    <xf numFmtId="0" fontId="7" fillId="4" borderId="22" xfId="0" applyFont="1" applyFill="1" applyBorder="1" applyAlignment="1">
      <alignment horizontal="center"/>
    </xf>
    <xf numFmtId="0" fontId="7" fillId="4" borderId="17" xfId="0" applyFont="1" applyFill="1" applyBorder="1" applyAlignment="1">
      <alignment horizontal="center"/>
    </xf>
    <xf numFmtId="44" fontId="4" fillId="7" borderId="12" xfId="1" applyFont="1" applyFill="1" applyBorder="1" applyProtection="1">
      <protection hidden="1"/>
    </xf>
    <xf numFmtId="0" fontId="7" fillId="4" borderId="21" xfId="0" applyFont="1" applyFill="1" applyBorder="1" applyAlignment="1">
      <alignment horizontal="left"/>
    </xf>
    <xf numFmtId="0" fontId="0" fillId="0" borderId="0" xfId="0" applyFont="1" applyProtection="1">
      <protection hidden="1"/>
    </xf>
    <xf numFmtId="0" fontId="3" fillId="4" borderId="2" xfId="0" applyNumberFormat="1" applyFont="1" applyFill="1" applyBorder="1" applyProtection="1">
      <protection locked="0"/>
    </xf>
    <xf numFmtId="0" fontId="3" fillId="4" borderId="10" xfId="0" applyNumberFormat="1" applyFont="1" applyFill="1" applyBorder="1" applyProtection="1">
      <protection locked="0"/>
    </xf>
    <xf numFmtId="0" fontId="3" fillId="4" borderId="1" xfId="0" applyNumberFormat="1" applyFont="1" applyFill="1" applyBorder="1" applyProtection="1">
      <protection locked="0"/>
    </xf>
    <xf numFmtId="0" fontId="3" fillId="4" borderId="12" xfId="0" applyNumberFormat="1" applyFont="1" applyFill="1" applyBorder="1" applyProtection="1">
      <protection locked="0"/>
    </xf>
    <xf numFmtId="0" fontId="3" fillId="4" borderId="4" xfId="0" applyNumberFormat="1" applyFont="1" applyFill="1" applyBorder="1" applyProtection="1">
      <protection locked="0"/>
    </xf>
    <xf numFmtId="0" fontId="3" fillId="4" borderId="5" xfId="0" applyNumberFormat="1" applyFont="1" applyFill="1" applyBorder="1" applyProtection="1">
      <protection locked="0"/>
    </xf>
    <xf numFmtId="0" fontId="7" fillId="2" borderId="21" xfId="2" applyFont="1" applyFill="1" applyBorder="1" applyAlignment="1" applyProtection="1">
      <alignment horizontal="center"/>
      <protection hidden="1"/>
    </xf>
    <xf numFmtId="0" fontId="7" fillId="2" borderId="22" xfId="2" applyFont="1" applyFill="1" applyBorder="1" applyAlignment="1" applyProtection="1">
      <alignment horizontal="center"/>
      <protection hidden="1"/>
    </xf>
    <xf numFmtId="0" fontId="7" fillId="2" borderId="17" xfId="2" applyFont="1" applyFill="1" applyBorder="1" applyAlignment="1" applyProtection="1">
      <alignment horizontal="center"/>
      <protection hidden="1"/>
    </xf>
    <xf numFmtId="0" fontId="3" fillId="4" borderId="1" xfId="0" applyFont="1" applyFill="1" applyBorder="1" applyProtection="1">
      <protection locked="0"/>
    </xf>
    <xf numFmtId="44" fontId="3" fillId="4" borderId="1" xfId="0" applyNumberFormat="1" applyFont="1" applyFill="1" applyBorder="1" applyProtection="1">
      <protection locked="0"/>
    </xf>
    <xf numFmtId="8" fontId="3" fillId="4" borderId="1" xfId="0" applyNumberFormat="1" applyFont="1" applyFill="1" applyBorder="1" applyProtection="1">
      <protection locked="0"/>
    </xf>
    <xf numFmtId="0" fontId="7" fillId="7" borderId="35" xfId="2" applyFont="1" applyFill="1" applyBorder="1" applyAlignment="1" applyProtection="1">
      <alignment horizontal="right"/>
      <protection hidden="1"/>
    </xf>
    <xf numFmtId="0" fontId="7" fillId="7" borderId="11" xfId="2" applyFont="1" applyFill="1" applyBorder="1" applyAlignment="1" applyProtection="1">
      <alignment horizontal="right"/>
      <protection hidden="1"/>
    </xf>
    <xf numFmtId="0" fontId="7" fillId="7" borderId="3" xfId="2" applyFont="1" applyFill="1" applyBorder="1" applyAlignment="1" applyProtection="1">
      <alignment horizontal="right"/>
      <protection hidden="1"/>
    </xf>
    <xf numFmtId="0" fontId="12" fillId="0" borderId="0" xfId="0" applyFont="1"/>
    <xf numFmtId="9" fontId="4" fillId="0" borderId="1" xfId="2" applyNumberFormat="1" applyFont="1" applyFill="1" applyBorder="1" applyAlignment="1" applyProtection="1">
      <alignment horizontal="center"/>
    </xf>
    <xf numFmtId="9" fontId="4" fillId="0" borderId="2" xfId="2" applyNumberFormat="1" applyFont="1" applyFill="1" applyBorder="1" applyAlignment="1" applyProtection="1">
      <alignment horizontal="center"/>
    </xf>
    <xf numFmtId="9" fontId="4" fillId="0" borderId="4" xfId="2" applyNumberFormat="1" applyFont="1" applyFill="1" applyBorder="1" applyAlignment="1" applyProtection="1">
      <alignment horizontal="center"/>
    </xf>
    <xf numFmtId="0" fontId="13" fillId="4" borderId="1" xfId="0" applyFont="1" applyFill="1" applyBorder="1" applyProtection="1">
      <protection locked="0"/>
    </xf>
    <xf numFmtId="49" fontId="3" fillId="4" borderId="30" xfId="0" applyNumberFormat="1" applyFont="1" applyFill="1" applyBorder="1" applyAlignment="1" applyProtection="1">
      <alignment horizontal="left" vertical="top" wrapText="1"/>
      <protection locked="0"/>
    </xf>
    <xf numFmtId="49" fontId="3" fillId="4" borderId="24" xfId="0" applyNumberFormat="1" applyFont="1" applyFill="1" applyBorder="1" applyAlignment="1" applyProtection="1">
      <alignment horizontal="left" vertical="top" wrapText="1"/>
      <protection locked="0"/>
    </xf>
    <xf numFmtId="49" fontId="3" fillId="4" borderId="15" xfId="0" applyNumberFormat="1" applyFont="1" applyFill="1" applyBorder="1" applyAlignment="1" applyProtection="1">
      <alignment horizontal="left" vertical="top" wrapText="1"/>
      <protection locked="0"/>
    </xf>
    <xf numFmtId="0" fontId="0" fillId="0" borderId="0" xfId="0" applyFont="1" applyBorder="1" applyAlignment="1">
      <alignment horizontal="center"/>
    </xf>
    <xf numFmtId="0" fontId="8" fillId="7" borderId="27" xfId="0" applyFont="1" applyFill="1" applyBorder="1" applyAlignment="1">
      <alignment horizontal="left" vertical="top" wrapText="1"/>
    </xf>
    <xf numFmtId="0" fontId="8" fillId="7" borderId="28" xfId="0" applyFont="1" applyFill="1" applyBorder="1" applyAlignment="1">
      <alignment horizontal="left" vertical="top" wrapText="1"/>
    </xf>
    <xf numFmtId="0" fontId="8" fillId="7" borderId="29" xfId="0" applyFont="1" applyFill="1" applyBorder="1" applyAlignment="1">
      <alignment horizontal="left" vertical="top" wrapText="1"/>
    </xf>
    <xf numFmtId="0" fontId="8" fillId="7" borderId="23" xfId="0" applyFont="1" applyFill="1" applyBorder="1" applyAlignment="1">
      <alignment horizontal="left" vertical="top" wrapText="1"/>
    </xf>
    <xf numFmtId="0" fontId="8" fillId="7" borderId="0" xfId="0" applyFont="1" applyFill="1" applyBorder="1" applyAlignment="1">
      <alignment horizontal="left" vertical="top" wrapText="1"/>
    </xf>
    <xf numFmtId="0" fontId="8" fillId="7" borderId="13" xfId="0" applyFont="1" applyFill="1" applyBorder="1" applyAlignment="1">
      <alignment horizontal="left" vertical="top" wrapText="1"/>
    </xf>
    <xf numFmtId="0" fontId="8" fillId="7" borderId="26" xfId="0" applyFont="1" applyFill="1" applyBorder="1" applyAlignment="1">
      <alignment horizontal="left" vertical="top" wrapText="1"/>
    </xf>
    <xf numFmtId="0" fontId="8" fillId="7" borderId="20" xfId="0" applyFont="1" applyFill="1" applyBorder="1" applyAlignment="1">
      <alignment horizontal="left" vertical="top" wrapText="1"/>
    </xf>
    <xf numFmtId="0" fontId="8" fillId="7" borderId="25" xfId="0" applyFont="1" applyFill="1" applyBorder="1" applyAlignment="1">
      <alignment horizontal="left" vertical="top" wrapText="1"/>
    </xf>
    <xf numFmtId="0" fontId="7" fillId="2" borderId="21" xfId="2" applyFont="1" applyFill="1" applyBorder="1" applyAlignment="1" applyProtection="1">
      <alignment horizontal="center"/>
      <protection hidden="1"/>
    </xf>
    <xf numFmtId="0" fontId="7" fillId="2" borderId="22" xfId="2" applyFont="1" applyFill="1" applyBorder="1" applyAlignment="1" applyProtection="1">
      <alignment horizontal="center"/>
      <protection hidden="1"/>
    </xf>
    <xf numFmtId="0" fontId="7" fillId="2" borderId="17" xfId="2" applyFont="1" applyFill="1" applyBorder="1" applyAlignment="1" applyProtection="1">
      <alignment horizontal="center"/>
      <protection hidden="1"/>
    </xf>
    <xf numFmtId="0" fontId="7" fillId="2" borderId="33" xfId="2" applyFont="1" applyFill="1" applyBorder="1" applyAlignment="1" applyProtection="1">
      <alignment horizontal="center" vertical="top"/>
      <protection hidden="1"/>
    </xf>
    <xf numFmtId="0" fontId="7" fillId="2" borderId="9" xfId="2" applyFont="1" applyFill="1" applyBorder="1" applyAlignment="1" applyProtection="1">
      <alignment horizontal="center" vertical="top"/>
      <protection hidden="1"/>
    </xf>
    <xf numFmtId="0" fontId="7" fillId="2" borderId="31" xfId="2" applyFont="1" applyFill="1" applyBorder="1" applyAlignment="1" applyProtection="1">
      <alignment horizontal="center" vertical="top"/>
      <protection hidden="1"/>
    </xf>
    <xf numFmtId="0" fontId="7" fillId="2" borderId="2" xfId="2" applyFont="1" applyFill="1" applyBorder="1" applyAlignment="1" applyProtection="1">
      <alignment horizontal="center" vertical="top"/>
      <protection hidden="1"/>
    </xf>
    <xf numFmtId="0" fontId="7" fillId="2" borderId="29" xfId="2" applyFont="1" applyFill="1" applyBorder="1" applyAlignment="1" applyProtection="1">
      <alignment horizontal="center" vertical="top"/>
      <protection hidden="1"/>
    </xf>
    <xf numFmtId="0" fontId="7" fillId="2" borderId="13" xfId="2" applyFont="1" applyFill="1" applyBorder="1" applyAlignment="1" applyProtection="1">
      <alignment horizontal="center" vertical="top"/>
      <protection hidden="1"/>
    </xf>
    <xf numFmtId="0" fontId="11" fillId="0" borderId="36" xfId="0" applyFont="1" applyBorder="1" applyAlignment="1">
      <alignment horizontal="left" wrapText="1"/>
    </xf>
  </cellXfs>
  <cellStyles count="3">
    <cellStyle name="Standard" xfId="0" builtinId="0"/>
    <cellStyle name="Standard 2 2" xfId="2" xr:uid="{2FEA89BA-AE03-435C-A500-64B98B2EA453}"/>
    <cellStyle name="Währung" xfId="1" builtinId="4"/>
  </cellStyles>
  <dxfs count="1">
    <dxf>
      <font>
        <b/>
        <i val="0"/>
        <color rgb="FFFF0000"/>
      </font>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E1B1F-4FAE-4D7A-8C9F-AB24110ACC73}">
  <dimension ref="A1:O120"/>
  <sheetViews>
    <sheetView tabSelected="1" zoomScale="85" zoomScaleNormal="85" workbookViewId="0">
      <pane ySplit="6" topLeftCell="A7" activePane="bottomLeft" state="frozen"/>
      <selection pane="bottomLeft" activeCell="A11" sqref="A11"/>
    </sheetView>
  </sheetViews>
  <sheetFormatPr baseColWidth="10" defaultColWidth="11.5703125" defaultRowHeight="15" x14ac:dyDescent="0.25"/>
  <cols>
    <col min="1" max="1" width="52.42578125" style="10" customWidth="1"/>
    <col min="2" max="2" width="25.5703125" style="10" customWidth="1"/>
    <col min="3" max="3" width="26.7109375" style="10" customWidth="1"/>
    <col min="4" max="4" width="18.28515625" style="10" bestFit="1" customWidth="1"/>
    <col min="5" max="5" width="30.7109375" style="10" customWidth="1"/>
    <col min="6" max="6" width="22.42578125" style="10" customWidth="1"/>
    <col min="7" max="7" width="16.5703125" style="10" bestFit="1" customWidth="1"/>
    <col min="8" max="8" width="15.7109375" style="10" bestFit="1" customWidth="1"/>
    <col min="9" max="9" width="17.5703125" style="10" hidden="1" customWidth="1"/>
    <col min="10" max="11" width="14.28515625" style="10" bestFit="1" customWidth="1"/>
    <col min="12" max="12" width="11.5703125" style="10"/>
    <col min="13" max="13" width="15.5703125" style="10" bestFit="1" customWidth="1"/>
    <col min="14" max="14" width="12.5703125" style="10" bestFit="1" customWidth="1"/>
    <col min="15" max="17" width="13.42578125" style="10" bestFit="1" customWidth="1"/>
    <col min="18" max="16384" width="11.5703125" style="10"/>
  </cols>
  <sheetData>
    <row r="1" spans="1:12" ht="16.5" x14ac:dyDescent="0.3">
      <c r="A1" s="35" t="s">
        <v>91</v>
      </c>
      <c r="B1" s="55"/>
      <c r="C1" s="55"/>
      <c r="D1" s="55"/>
      <c r="E1" s="55"/>
      <c r="F1" s="55"/>
      <c r="G1" s="55"/>
      <c r="H1" s="55"/>
      <c r="I1" s="55"/>
      <c r="J1" s="55"/>
      <c r="K1" s="55"/>
    </row>
    <row r="2" spans="1:12" ht="16.5" x14ac:dyDescent="0.3">
      <c r="A2" s="27" t="s">
        <v>89</v>
      </c>
      <c r="B2" s="76"/>
      <c r="C2" s="77"/>
      <c r="D2" s="77"/>
      <c r="E2" s="77"/>
      <c r="F2" s="78"/>
      <c r="J2" s="29"/>
    </row>
    <row r="3" spans="1:12" ht="16.5" x14ac:dyDescent="0.3">
      <c r="A3" s="27" t="s">
        <v>88</v>
      </c>
      <c r="B3" s="76"/>
      <c r="C3" s="77"/>
      <c r="D3" s="77"/>
      <c r="E3" s="77"/>
      <c r="F3" s="78"/>
      <c r="J3" s="29"/>
    </row>
    <row r="4" spans="1:12" ht="17.25" thickBot="1" x14ac:dyDescent="0.35">
      <c r="A4" s="34" t="s">
        <v>92</v>
      </c>
      <c r="B4" s="76"/>
      <c r="C4" s="77"/>
      <c r="D4" s="77"/>
      <c r="E4" s="77"/>
      <c r="F4" s="78"/>
      <c r="J4" s="29"/>
    </row>
    <row r="5" spans="1:12" ht="32.1" customHeight="1" thickBot="1" x14ac:dyDescent="0.35">
      <c r="B5" s="98" t="s">
        <v>104</v>
      </c>
      <c r="C5" s="98"/>
      <c r="D5" s="98"/>
      <c r="G5" s="89" t="s">
        <v>24</v>
      </c>
      <c r="H5" s="90"/>
      <c r="I5" s="90"/>
      <c r="J5" s="90"/>
      <c r="K5" s="91"/>
    </row>
    <row r="6" spans="1:12" ht="17.25" thickBot="1" x14ac:dyDescent="0.35">
      <c r="A6" s="33" t="s">
        <v>85</v>
      </c>
      <c r="B6" s="30"/>
      <c r="G6" s="92" t="s">
        <v>1</v>
      </c>
      <c r="H6" s="94" t="s">
        <v>2</v>
      </c>
      <c r="I6" s="41">
        <v>2024</v>
      </c>
      <c r="J6" s="94">
        <v>2027</v>
      </c>
      <c r="K6" s="96">
        <v>2028</v>
      </c>
    </row>
    <row r="7" spans="1:12" ht="16.350000000000001" customHeight="1" x14ac:dyDescent="0.3">
      <c r="A7" s="68" t="s">
        <v>90</v>
      </c>
      <c r="B7" s="3"/>
      <c r="D7" s="80" t="s">
        <v>105</v>
      </c>
      <c r="E7" s="81"/>
      <c r="F7" s="82"/>
      <c r="G7" s="93"/>
      <c r="H7" s="95"/>
      <c r="J7" s="95"/>
      <c r="K7" s="97"/>
      <c r="L7" s="39"/>
    </row>
    <row r="8" spans="1:12" ht="16.5" x14ac:dyDescent="0.3">
      <c r="A8" s="69" t="s">
        <v>0</v>
      </c>
      <c r="B8" s="4"/>
      <c r="D8" s="83"/>
      <c r="E8" s="84"/>
      <c r="F8" s="85"/>
      <c r="G8" s="37" t="s">
        <v>25</v>
      </c>
      <c r="H8" s="72">
        <v>1</v>
      </c>
      <c r="I8" s="40">
        <f>3815.2235065861</f>
        <v>3815.2235065861</v>
      </c>
      <c r="J8" s="6">
        <v>4388.8565415765006</v>
      </c>
      <c r="K8" s="42">
        <v>4276.1070965340004</v>
      </c>
      <c r="L8" s="31"/>
    </row>
    <row r="9" spans="1:12" ht="16.5" x14ac:dyDescent="0.3">
      <c r="A9" s="69" t="s">
        <v>87</v>
      </c>
      <c r="B9" s="53">
        <f>SUM(B10:B13)</f>
        <v>0</v>
      </c>
      <c r="D9" s="83"/>
      <c r="E9" s="84"/>
      <c r="F9" s="85"/>
      <c r="G9" s="36" t="s">
        <v>26</v>
      </c>
      <c r="H9" s="72">
        <v>1</v>
      </c>
      <c r="I9" s="6">
        <v>4122.3831106032067</v>
      </c>
      <c r="J9" s="6">
        <v>4707.7146727421996</v>
      </c>
      <c r="K9" s="16">
        <v>4593.14233248045</v>
      </c>
    </row>
    <row r="10" spans="1:12" ht="16.5" x14ac:dyDescent="0.3">
      <c r="A10" s="69"/>
      <c r="B10" s="4"/>
      <c r="D10" s="83"/>
      <c r="E10" s="84"/>
      <c r="F10" s="85"/>
      <c r="G10" s="36" t="s">
        <v>27</v>
      </c>
      <c r="H10" s="72">
        <v>1</v>
      </c>
      <c r="I10" s="6">
        <v>4293.6976564273637</v>
      </c>
      <c r="J10" s="6">
        <v>4885.5482285756998</v>
      </c>
      <c r="K10" s="16">
        <v>4772.7582747505503</v>
      </c>
    </row>
    <row r="11" spans="1:12" ht="16.5" x14ac:dyDescent="0.3">
      <c r="A11" s="69" t="s">
        <v>100</v>
      </c>
      <c r="B11" s="4"/>
      <c r="D11" s="83"/>
      <c r="E11" s="84"/>
      <c r="F11" s="85"/>
      <c r="G11" s="36" t="s">
        <v>28</v>
      </c>
      <c r="H11" s="72">
        <v>1</v>
      </c>
      <c r="I11" s="6">
        <v>4468.5535520426411</v>
      </c>
      <c r="J11" s="6">
        <v>5067.3516451088999</v>
      </c>
      <c r="K11" s="16">
        <v>4943.3947701998995</v>
      </c>
    </row>
    <row r="12" spans="1:12" ht="16.5" x14ac:dyDescent="0.3">
      <c r="A12" s="69" t="s">
        <v>103</v>
      </c>
      <c r="B12" s="4"/>
      <c r="D12" s="83"/>
      <c r="E12" s="84"/>
      <c r="F12" s="85"/>
      <c r="G12" s="36" t="s">
        <v>29</v>
      </c>
      <c r="H12" s="72">
        <v>1</v>
      </c>
      <c r="I12" s="6">
        <v>4583.3604729389353</v>
      </c>
      <c r="J12" s="6">
        <v>5189.8637067700502</v>
      </c>
      <c r="K12" s="16">
        <v>5080.6655316732003</v>
      </c>
    </row>
    <row r="13" spans="1:12" ht="16.5" x14ac:dyDescent="0.3">
      <c r="A13" s="69"/>
      <c r="B13" s="4"/>
      <c r="D13" s="83"/>
      <c r="E13" s="84"/>
      <c r="F13" s="85"/>
      <c r="G13" s="36" t="s">
        <v>30</v>
      </c>
      <c r="H13" s="72">
        <v>1</v>
      </c>
      <c r="I13" s="6">
        <v>4707.0137695980256</v>
      </c>
      <c r="J13" s="6">
        <v>5321.8278177161992</v>
      </c>
      <c r="K13" s="16">
        <v>5175.1455157405499</v>
      </c>
    </row>
    <row r="14" spans="1:12" ht="16.5" x14ac:dyDescent="0.3">
      <c r="A14" s="69" t="s">
        <v>94</v>
      </c>
      <c r="B14" s="53">
        <f>SUM(B15:B18)</f>
        <v>0</v>
      </c>
      <c r="D14" s="83"/>
      <c r="E14" s="84"/>
      <c r="F14" s="85"/>
      <c r="G14" s="36" t="s">
        <v>31</v>
      </c>
      <c r="H14" s="72">
        <v>1</v>
      </c>
      <c r="I14" s="6">
        <v>3880.5775072767651</v>
      </c>
      <c r="J14" s="6">
        <v>4456.7087525152501</v>
      </c>
      <c r="K14" s="16">
        <v>4432.7410561140005</v>
      </c>
    </row>
    <row r="15" spans="1:12" ht="19.899999999999999" customHeight="1" thickBot="1" x14ac:dyDescent="0.35">
      <c r="A15" s="69"/>
      <c r="B15" s="4"/>
      <c r="D15" s="86"/>
      <c r="E15" s="87"/>
      <c r="F15" s="88"/>
      <c r="G15" s="36" t="s">
        <v>32</v>
      </c>
      <c r="H15" s="72">
        <v>1</v>
      </c>
      <c r="I15" s="6">
        <v>4190.900530474868</v>
      </c>
      <c r="J15" s="6">
        <v>4778.8345921480504</v>
      </c>
      <c r="K15" s="16">
        <v>4754.7858781815003</v>
      </c>
    </row>
    <row r="16" spans="1:12" ht="15.6" customHeight="1" x14ac:dyDescent="0.3">
      <c r="A16" s="69" t="s">
        <v>100</v>
      </c>
      <c r="B16" s="4"/>
      <c r="D16" s="5"/>
      <c r="E16" s="5"/>
      <c r="F16" s="20"/>
      <c r="G16" s="36" t="s">
        <v>33</v>
      </c>
      <c r="H16" s="72">
        <v>1</v>
      </c>
      <c r="I16" s="6">
        <v>4424.3636655186729</v>
      </c>
      <c r="J16" s="6">
        <v>5021.1986387429997</v>
      </c>
      <c r="K16" s="16">
        <v>4934.4018204516005</v>
      </c>
    </row>
    <row r="17" spans="1:15" ht="16.5" x14ac:dyDescent="0.3">
      <c r="A17" s="69" t="s">
        <v>103</v>
      </c>
      <c r="B17" s="4"/>
      <c r="D17" s="5"/>
      <c r="E17" s="5"/>
      <c r="F17" s="20"/>
      <c r="G17" s="36" t="s">
        <v>34</v>
      </c>
      <c r="H17" s="72">
        <v>1</v>
      </c>
      <c r="I17" s="6">
        <v>4601.0252296045192</v>
      </c>
      <c r="J17" s="6">
        <v>5208.7407994849491</v>
      </c>
      <c r="K17" s="16">
        <v>5118.0281322040501</v>
      </c>
    </row>
    <row r="18" spans="1:15" ht="16.5" x14ac:dyDescent="0.3">
      <c r="A18" s="69"/>
      <c r="B18" s="4"/>
      <c r="C18" s="2"/>
      <c r="D18" s="5"/>
      <c r="E18" s="5"/>
      <c r="F18" s="20"/>
      <c r="G18" s="36" t="s">
        <v>35</v>
      </c>
      <c r="H18" s="72">
        <v>1</v>
      </c>
      <c r="I18" s="6">
        <v>4742.3712777892033</v>
      </c>
      <c r="J18" s="6">
        <v>5359.56850021845</v>
      </c>
      <c r="K18" s="16">
        <v>5241.7689602722494</v>
      </c>
    </row>
    <row r="19" spans="1:15" ht="15.6" customHeight="1" x14ac:dyDescent="0.3">
      <c r="A19" s="69" t="s">
        <v>95</v>
      </c>
      <c r="B19" s="53">
        <f>SUM(B20:B23)</f>
        <v>0</v>
      </c>
      <c r="C19" s="2"/>
      <c r="D19" s="5"/>
      <c r="E19" s="5"/>
      <c r="F19" s="20"/>
      <c r="G19" s="36" t="s">
        <v>36</v>
      </c>
      <c r="H19" s="72">
        <v>1</v>
      </c>
      <c r="I19" s="6">
        <v>4866.01057701829</v>
      </c>
      <c r="J19" s="6">
        <v>5491.5056053095004</v>
      </c>
      <c r="K19" s="16">
        <v>5375.0428551907498</v>
      </c>
      <c r="L19" s="32"/>
      <c r="M19" s="32"/>
      <c r="N19" s="32"/>
      <c r="O19" s="32"/>
    </row>
    <row r="20" spans="1:15" ht="17.649999999999999" customHeight="1" x14ac:dyDescent="0.3">
      <c r="A20" s="69"/>
      <c r="B20" s="4"/>
      <c r="C20" s="2"/>
      <c r="F20" s="20"/>
      <c r="G20" s="36" t="s">
        <v>37</v>
      </c>
      <c r="H20" s="72">
        <v>1</v>
      </c>
      <c r="I20" s="6">
        <v>4124.2867610838093</v>
      </c>
      <c r="J20" s="6">
        <v>4709.69960309205</v>
      </c>
      <c r="K20" s="16">
        <v>4501.2819163578006</v>
      </c>
      <c r="L20" s="32"/>
      <c r="M20" s="32"/>
      <c r="N20" s="32"/>
      <c r="O20" s="32"/>
    </row>
    <row r="21" spans="1:15" ht="18" customHeight="1" x14ac:dyDescent="0.3">
      <c r="A21" s="69" t="s">
        <v>100</v>
      </c>
      <c r="B21" s="4"/>
      <c r="C21" s="2"/>
      <c r="F21" s="20"/>
      <c r="G21" s="36" t="s">
        <v>38</v>
      </c>
      <c r="H21" s="72">
        <v>1</v>
      </c>
      <c r="I21" s="6">
        <v>4442.0564170442649</v>
      </c>
      <c r="J21" s="6">
        <v>5039.5626202109997</v>
      </c>
      <c r="K21" s="16">
        <v>4826.6214527474995</v>
      </c>
      <c r="L21" s="32"/>
      <c r="M21" s="32"/>
      <c r="N21" s="32"/>
      <c r="O21" s="32"/>
    </row>
    <row r="22" spans="1:15" ht="16.5" x14ac:dyDescent="0.3">
      <c r="A22" s="69" t="s">
        <v>103</v>
      </c>
      <c r="B22" s="4"/>
      <c r="C22" s="2"/>
      <c r="F22" s="20"/>
      <c r="G22" s="36" t="s">
        <v>39</v>
      </c>
      <c r="H22" s="72">
        <v>1</v>
      </c>
      <c r="I22" s="6">
        <v>4618.6759888400993</v>
      </c>
      <c r="J22" s="6">
        <v>5227.5638804896498</v>
      </c>
      <c r="K22" s="16">
        <v>5071.4160263014501</v>
      </c>
      <c r="L22" s="32"/>
      <c r="M22" s="32"/>
      <c r="N22" s="32"/>
      <c r="O22" s="32"/>
    </row>
    <row r="23" spans="1:15" ht="16.5" x14ac:dyDescent="0.3">
      <c r="A23" s="69"/>
      <c r="B23" s="4"/>
      <c r="C23" s="5"/>
      <c r="F23" s="20"/>
      <c r="G23" s="36" t="s">
        <v>40</v>
      </c>
      <c r="H23" s="72">
        <v>1</v>
      </c>
      <c r="I23" s="6">
        <v>4786.5331694531642</v>
      </c>
      <c r="J23" s="6">
        <v>5406.6937173679507</v>
      </c>
      <c r="K23" s="16">
        <v>5260.8215910453</v>
      </c>
      <c r="L23" s="32"/>
      <c r="M23" s="32"/>
      <c r="N23" s="32"/>
      <c r="O23" s="32"/>
    </row>
    <row r="24" spans="1:15" ht="16.5" x14ac:dyDescent="0.3">
      <c r="A24" s="69" t="s">
        <v>96</v>
      </c>
      <c r="B24" s="53">
        <f>SUM(B25:B27)</f>
        <v>0</v>
      </c>
      <c r="C24" s="5"/>
      <c r="F24" s="20"/>
      <c r="G24" s="36" t="s">
        <v>41</v>
      </c>
      <c r="H24" s="72">
        <v>1</v>
      </c>
      <c r="I24" s="6">
        <v>4972.0271118718047</v>
      </c>
      <c r="J24" s="6">
        <v>5604.6601381784994</v>
      </c>
      <c r="K24" s="16">
        <v>5413.1616196644</v>
      </c>
      <c r="L24" s="32"/>
      <c r="M24" s="32"/>
      <c r="N24" s="32"/>
      <c r="O24" s="32"/>
    </row>
    <row r="25" spans="1:15" ht="16.5" x14ac:dyDescent="0.3">
      <c r="A25" s="69"/>
      <c r="B25" s="4"/>
      <c r="C25" s="5"/>
      <c r="F25" s="20"/>
      <c r="G25" s="36" t="s">
        <v>42</v>
      </c>
      <c r="H25" s="72">
        <v>1</v>
      </c>
      <c r="I25" s="6">
        <v>5086.8480301981017</v>
      </c>
      <c r="J25" s="6">
        <v>5727.1857027671995</v>
      </c>
      <c r="K25" s="16">
        <v>5546.4220116553497</v>
      </c>
      <c r="L25" s="32"/>
      <c r="M25" s="32"/>
      <c r="N25" s="32"/>
      <c r="O25" s="32"/>
    </row>
    <row r="26" spans="1:15" ht="16.5" x14ac:dyDescent="0.3">
      <c r="A26" s="69" t="s">
        <v>100</v>
      </c>
      <c r="B26" s="4"/>
      <c r="C26" s="5"/>
      <c r="F26" s="20"/>
      <c r="G26" s="36" t="s">
        <v>43</v>
      </c>
      <c r="H26" s="73">
        <v>1</v>
      </c>
      <c r="I26" s="6">
        <v>4343.4188804849109</v>
      </c>
      <c r="J26" s="6">
        <v>4932.5795533437504</v>
      </c>
      <c r="K26" s="16">
        <v>4756.7978143864502</v>
      </c>
      <c r="L26" s="32"/>
      <c r="M26" s="32"/>
      <c r="N26" s="32"/>
      <c r="O26" s="32"/>
    </row>
    <row r="27" spans="1:15" ht="16.5" x14ac:dyDescent="0.3">
      <c r="A27" s="69" t="s">
        <v>103</v>
      </c>
      <c r="B27" s="4"/>
      <c r="C27" s="5"/>
      <c r="F27" s="20"/>
      <c r="G27" s="36" t="s">
        <v>44</v>
      </c>
      <c r="H27" s="72">
        <v>1</v>
      </c>
      <c r="I27" s="6">
        <v>4665.3613261102355</v>
      </c>
      <c r="J27" s="6">
        <v>5274.1932484491253</v>
      </c>
      <c r="K27" s="16">
        <v>5089.9555458276</v>
      </c>
      <c r="L27" s="32"/>
      <c r="M27" s="32"/>
      <c r="N27" s="32"/>
      <c r="O27" s="32"/>
    </row>
    <row r="28" spans="1:15" ht="16.5" customHeight="1" x14ac:dyDescent="0.3">
      <c r="A28" s="69" t="s">
        <v>97</v>
      </c>
      <c r="B28" s="53">
        <f>SUM((B7+B8+B9+B14+B19+B24))</f>
        <v>0</v>
      </c>
      <c r="C28" s="71" t="str">
        <f>IF(B28&gt;250000,"Achtung! Förderfähige Gesamtausgaben max. 250.000,00 Euro!","")</f>
        <v/>
      </c>
      <c r="F28" s="20"/>
      <c r="G28" s="36" t="s">
        <v>45</v>
      </c>
      <c r="H28" s="72">
        <v>1</v>
      </c>
      <c r="I28" s="6">
        <v>4735.2916177532261</v>
      </c>
      <c r="J28" s="6">
        <v>5348.8131249148746</v>
      </c>
      <c r="K28" s="16">
        <v>5279.8337130356995</v>
      </c>
      <c r="L28" s="32"/>
      <c r="M28" s="32"/>
      <c r="N28" s="32"/>
      <c r="O28" s="32"/>
    </row>
    <row r="29" spans="1:15" ht="16.5" x14ac:dyDescent="0.3">
      <c r="A29" s="69" t="s">
        <v>98</v>
      </c>
      <c r="B29" s="53">
        <f>B28*0.9</f>
        <v>0</v>
      </c>
      <c r="C29" s="5"/>
      <c r="F29" s="20"/>
      <c r="G29" s="36" t="s">
        <v>46</v>
      </c>
      <c r="H29" s="72">
        <v>1</v>
      </c>
      <c r="I29" s="6">
        <v>4875.0968107091921</v>
      </c>
      <c r="J29" s="6">
        <v>5497.9994443508758</v>
      </c>
      <c r="K29" s="16">
        <v>5460.7594392781502</v>
      </c>
      <c r="L29" s="32"/>
      <c r="M29" s="32"/>
      <c r="N29" s="32"/>
      <c r="O29" s="32"/>
    </row>
    <row r="30" spans="1:15" ht="17.25" thickBot="1" x14ac:dyDescent="0.35">
      <c r="A30" s="70" t="s">
        <v>99</v>
      </c>
      <c r="B30" s="15">
        <f>B28-B29</f>
        <v>0</v>
      </c>
      <c r="C30" s="5"/>
      <c r="F30" s="20"/>
      <c r="G30" s="36" t="s">
        <v>47</v>
      </c>
      <c r="H30" s="72">
        <v>1</v>
      </c>
      <c r="I30" s="6">
        <v>5454.6596812307944</v>
      </c>
      <c r="J30" s="6">
        <v>6116.4921547633749</v>
      </c>
      <c r="K30" s="16">
        <v>5660.7107904385502</v>
      </c>
      <c r="L30" s="32"/>
      <c r="M30" s="32"/>
      <c r="N30" s="32"/>
      <c r="O30" s="32"/>
    </row>
    <row r="31" spans="1:15" ht="17.25" thickBot="1" x14ac:dyDescent="0.35">
      <c r="A31" s="79"/>
      <c r="B31" s="79"/>
      <c r="C31" s="5"/>
      <c r="F31" s="20"/>
      <c r="G31" s="36" t="s">
        <v>48</v>
      </c>
      <c r="H31" s="72">
        <v>1</v>
      </c>
      <c r="I31" s="6">
        <v>5616.5240731149352</v>
      </c>
      <c r="J31" s="6">
        <v>6289.2292873409997</v>
      </c>
      <c r="K31" s="16">
        <v>5784.4516185067514</v>
      </c>
    </row>
    <row r="32" spans="1:15" ht="15.6" customHeight="1" x14ac:dyDescent="0.3">
      <c r="A32" s="80" t="s">
        <v>93</v>
      </c>
      <c r="B32" s="81"/>
      <c r="C32" s="81"/>
      <c r="D32" s="81"/>
      <c r="E32" s="82"/>
      <c r="F32" s="20"/>
      <c r="G32" s="37" t="s">
        <v>49</v>
      </c>
      <c r="H32" s="73">
        <v>1</v>
      </c>
      <c r="I32" s="6">
        <v>4343.4188804849109</v>
      </c>
      <c r="J32" s="6">
        <v>4932.5795533437504</v>
      </c>
      <c r="K32" s="16">
        <v>4981.9120280641246</v>
      </c>
    </row>
    <row r="33" spans="1:11" ht="16.5" x14ac:dyDescent="0.3">
      <c r="A33" s="83"/>
      <c r="B33" s="84"/>
      <c r="C33" s="84"/>
      <c r="D33" s="84"/>
      <c r="E33" s="85"/>
      <c r="F33" s="20"/>
      <c r="G33" s="37" t="s">
        <v>50</v>
      </c>
      <c r="H33" s="72">
        <v>1</v>
      </c>
      <c r="I33" s="6">
        <v>4665.3613261102355</v>
      </c>
      <c r="J33" s="6">
        <v>5274.1932484491253</v>
      </c>
      <c r="K33" s="16">
        <v>5326.9321085076253</v>
      </c>
    </row>
    <row r="34" spans="1:11" ht="16.5" x14ac:dyDescent="0.3">
      <c r="A34" s="83"/>
      <c r="B34" s="84"/>
      <c r="C34" s="84"/>
      <c r="D34" s="84"/>
      <c r="E34" s="85"/>
      <c r="F34" s="20"/>
      <c r="G34" s="37" t="s">
        <v>51</v>
      </c>
      <c r="H34" s="72">
        <v>1</v>
      </c>
      <c r="I34" s="6">
        <v>4875.0968107091921</v>
      </c>
      <c r="J34" s="6">
        <v>5497.9994443508758</v>
      </c>
      <c r="K34" s="16">
        <v>5402.3000539103759</v>
      </c>
    </row>
    <row r="35" spans="1:11" ht="16.5" x14ac:dyDescent="0.3">
      <c r="A35" s="83"/>
      <c r="B35" s="84"/>
      <c r="C35" s="84"/>
      <c r="D35" s="84"/>
      <c r="E35" s="85"/>
      <c r="F35" s="20"/>
      <c r="G35" s="37" t="s">
        <v>52</v>
      </c>
      <c r="H35" s="72">
        <v>1</v>
      </c>
      <c r="I35" s="6">
        <v>5454.6596812307944</v>
      </c>
      <c r="J35" s="6">
        <v>6116.4921547633749</v>
      </c>
      <c r="K35" s="16">
        <v>5552.9825112203753</v>
      </c>
    </row>
    <row r="36" spans="1:11" ht="16.5" x14ac:dyDescent="0.3">
      <c r="A36" s="83"/>
      <c r="B36" s="84"/>
      <c r="C36" s="84"/>
      <c r="D36" s="84"/>
      <c r="E36" s="85"/>
      <c r="F36" s="20"/>
      <c r="G36" s="37" t="s">
        <v>53</v>
      </c>
      <c r="H36" s="72">
        <v>1</v>
      </c>
      <c r="I36" s="6">
        <v>5947.6613135226262</v>
      </c>
      <c r="J36" s="6">
        <v>6506.3295795575004</v>
      </c>
      <c r="K36" s="16">
        <v>6177.6601487370008</v>
      </c>
    </row>
    <row r="37" spans="1:11" ht="16.5" x14ac:dyDescent="0.3">
      <c r="A37" s="83"/>
      <c r="B37" s="84"/>
      <c r="C37" s="84"/>
      <c r="D37" s="84"/>
      <c r="E37" s="85"/>
      <c r="F37" s="20"/>
      <c r="G37" s="37" t="s">
        <v>54</v>
      </c>
      <c r="H37" s="72">
        <v>1</v>
      </c>
      <c r="I37" s="6">
        <v>6126.1151092460359</v>
      </c>
      <c r="J37" s="6">
        <v>6833.035329418376</v>
      </c>
      <c r="K37" s="16">
        <v>6352.1205115444991</v>
      </c>
    </row>
    <row r="38" spans="1:11" ht="18" customHeight="1" thickBot="1" x14ac:dyDescent="0.35">
      <c r="A38" s="86"/>
      <c r="B38" s="87"/>
      <c r="C38" s="87"/>
      <c r="D38" s="87"/>
      <c r="E38" s="88"/>
      <c r="F38" s="20"/>
      <c r="G38" s="36" t="s">
        <v>55</v>
      </c>
      <c r="H38" s="73">
        <v>1</v>
      </c>
      <c r="I38" s="6">
        <v>4879.36186612029</v>
      </c>
      <c r="J38" s="6">
        <v>5502.5680082161243</v>
      </c>
      <c r="K38" s="16">
        <v>4981.9120280641246</v>
      </c>
    </row>
    <row r="39" spans="1:11" ht="17.25" thickBot="1" x14ac:dyDescent="0.35">
      <c r="A39" s="28"/>
      <c r="B39" s="28"/>
      <c r="C39" s="28"/>
      <c r="D39" s="28"/>
      <c r="E39" s="28"/>
      <c r="F39" s="21"/>
      <c r="G39" s="36" t="s">
        <v>56</v>
      </c>
      <c r="H39" s="72">
        <v>1</v>
      </c>
      <c r="I39" s="6">
        <v>5213.2963181937002</v>
      </c>
      <c r="J39" s="6">
        <v>5858.9159897056243</v>
      </c>
      <c r="K39" s="16">
        <v>5326.9321085076253</v>
      </c>
    </row>
    <row r="40" spans="1:11" ht="17.25" thickBot="1" x14ac:dyDescent="0.35">
      <c r="A40" s="62" t="s">
        <v>23</v>
      </c>
      <c r="B40" s="63"/>
      <c r="C40" s="63"/>
      <c r="D40" s="63"/>
      <c r="E40" s="63"/>
      <c r="F40" s="64"/>
      <c r="G40" s="36" t="s">
        <v>57</v>
      </c>
      <c r="H40" s="72">
        <v>1</v>
      </c>
      <c r="I40" s="6">
        <v>5595.6419186995636</v>
      </c>
      <c r="J40" s="6">
        <v>6266.9475197174997</v>
      </c>
      <c r="K40" s="16">
        <v>5552.9825112203753</v>
      </c>
    </row>
    <row r="41" spans="1:11" ht="17.25" thickBot="1" x14ac:dyDescent="0.35">
      <c r="A41" s="26" t="s">
        <v>22</v>
      </c>
      <c r="B41" s="12" t="s">
        <v>21</v>
      </c>
      <c r="C41" s="11" t="s">
        <v>22</v>
      </c>
      <c r="D41" s="12" t="s">
        <v>21</v>
      </c>
      <c r="E41" s="13" t="s">
        <v>22</v>
      </c>
      <c r="F41" s="14" t="s">
        <v>21</v>
      </c>
      <c r="G41" s="36" t="s">
        <v>58</v>
      </c>
      <c r="H41" s="72">
        <v>1</v>
      </c>
      <c r="I41" s="6">
        <v>5985.686775077409</v>
      </c>
      <c r="J41" s="6">
        <v>6683.1810912886249</v>
      </c>
      <c r="K41" s="16">
        <v>6177.6601487370008</v>
      </c>
    </row>
    <row r="42" spans="1:11" ht="16.5" x14ac:dyDescent="0.3">
      <c r="A42" s="23" t="s">
        <v>106</v>
      </c>
      <c r="B42" s="47">
        <v>20.39</v>
      </c>
      <c r="C42" s="7" t="s">
        <v>107</v>
      </c>
      <c r="D42" s="48">
        <v>19.88</v>
      </c>
      <c r="E42" s="7" t="s">
        <v>108</v>
      </c>
      <c r="F42" s="48">
        <v>19.27</v>
      </c>
      <c r="G42" s="36" t="s">
        <v>59</v>
      </c>
      <c r="H42" s="72">
        <v>1</v>
      </c>
      <c r="I42" s="6">
        <v>6577.0724242463075</v>
      </c>
      <c r="J42" s="6">
        <v>7475.1456448418749</v>
      </c>
      <c r="K42" s="16">
        <v>6571.3982187026259</v>
      </c>
    </row>
    <row r="43" spans="1:11" ht="16.5" x14ac:dyDescent="0.3">
      <c r="A43" s="24" t="s">
        <v>109</v>
      </c>
      <c r="B43" s="47">
        <v>22.43</v>
      </c>
      <c r="C43" s="7" t="s">
        <v>110</v>
      </c>
      <c r="D43" s="47">
        <v>21.86</v>
      </c>
      <c r="E43" s="7" t="s">
        <v>111</v>
      </c>
      <c r="F43" s="49">
        <v>21.2</v>
      </c>
      <c r="G43" s="36" t="s">
        <v>60</v>
      </c>
      <c r="H43" s="72">
        <v>1</v>
      </c>
      <c r="I43" s="6">
        <v>6774.3921778643416</v>
      </c>
      <c r="J43" s="6">
        <v>7690.5227068285003</v>
      </c>
      <c r="K43" s="16">
        <v>6901.3634117889997</v>
      </c>
    </row>
    <row r="44" spans="1:11" ht="17.25" thickBot="1" x14ac:dyDescent="0.35">
      <c r="A44" s="25" t="s">
        <v>101</v>
      </c>
      <c r="B44" s="50">
        <v>29.5</v>
      </c>
      <c r="C44" s="8" t="s">
        <v>102</v>
      </c>
      <c r="D44" s="50">
        <v>28.76</v>
      </c>
      <c r="E44" s="9" t="s">
        <v>112</v>
      </c>
      <c r="F44" s="50">
        <v>27.89</v>
      </c>
      <c r="G44" s="36" t="s">
        <v>61</v>
      </c>
      <c r="H44" s="72">
        <v>1</v>
      </c>
      <c r="I44" s="6">
        <v>5017.8376911559153</v>
      </c>
      <c r="J44" s="6">
        <v>5693.2320785339998</v>
      </c>
      <c r="K44" s="16">
        <v>5557.5911502072504</v>
      </c>
    </row>
    <row r="45" spans="1:11" ht="17.25" thickBot="1" x14ac:dyDescent="0.35">
      <c r="A45" s="1"/>
      <c r="B45" s="1"/>
      <c r="C45" s="1"/>
      <c r="D45" s="1"/>
      <c r="E45" s="1"/>
      <c r="F45" s="19"/>
      <c r="G45" s="36" t="s">
        <v>62</v>
      </c>
      <c r="H45" s="72">
        <v>1</v>
      </c>
      <c r="I45" s="6">
        <v>5398.313868023798</v>
      </c>
      <c r="J45" s="6">
        <v>6056.366113952</v>
      </c>
      <c r="K45" s="16">
        <v>5917.5058175213753</v>
      </c>
    </row>
    <row r="46" spans="1:11" ht="17.25" thickBot="1" x14ac:dyDescent="0.35">
      <c r="A46" s="54" t="s">
        <v>86</v>
      </c>
      <c r="B46" s="51"/>
      <c r="C46" s="52"/>
      <c r="D46" s="22"/>
      <c r="E46" s="22"/>
      <c r="F46" s="21"/>
      <c r="G46" s="36" t="s">
        <v>63</v>
      </c>
      <c r="H46" s="72">
        <v>1</v>
      </c>
      <c r="I46" s="6">
        <v>5785.9215498810163</v>
      </c>
      <c r="J46" s="6">
        <v>6469.9948026174998</v>
      </c>
      <c r="K46" s="16">
        <v>6329.6116515651265</v>
      </c>
    </row>
    <row r="47" spans="1:11" ht="16.5" x14ac:dyDescent="0.3">
      <c r="A47" s="56"/>
      <c r="B47" s="56"/>
      <c r="C47" s="56"/>
      <c r="D47" s="56"/>
      <c r="E47" s="56"/>
      <c r="F47" s="57"/>
      <c r="G47" s="36" t="s">
        <v>64</v>
      </c>
      <c r="H47" s="72">
        <v>1</v>
      </c>
      <c r="I47" s="6">
        <v>6232.9270636207848</v>
      </c>
      <c r="J47" s="6">
        <v>7099.4680963552501</v>
      </c>
      <c r="K47" s="16">
        <v>6750.0130357852504</v>
      </c>
    </row>
    <row r="48" spans="1:11" ht="16.5" x14ac:dyDescent="0.3">
      <c r="A48" s="75"/>
      <c r="B48" s="65"/>
      <c r="C48" s="65"/>
      <c r="D48" s="58"/>
      <c r="E48" s="58"/>
      <c r="F48" s="59"/>
      <c r="G48" s="36" t="s">
        <v>65</v>
      </c>
      <c r="H48" s="72">
        <v>1</v>
      </c>
      <c r="I48" s="6">
        <v>7069.9927637591945</v>
      </c>
      <c r="J48" s="6">
        <v>7809.3578025796669</v>
      </c>
      <c r="K48" s="16">
        <v>7549.8991050463765</v>
      </c>
    </row>
    <row r="49" spans="1:11" ht="16.5" x14ac:dyDescent="0.3">
      <c r="A49" s="65"/>
      <c r="B49" s="66"/>
      <c r="C49" s="66"/>
      <c r="D49" s="58"/>
      <c r="E49" s="58"/>
      <c r="F49" s="59"/>
      <c r="G49" s="36" t="s">
        <v>66</v>
      </c>
      <c r="H49" s="72">
        <v>1</v>
      </c>
      <c r="I49" s="6">
        <v>7282.0952541329134</v>
      </c>
      <c r="J49" s="6">
        <v>8035.0082813417084</v>
      </c>
      <c r="K49" s="16">
        <v>7569.8295524935411</v>
      </c>
    </row>
    <row r="50" spans="1:11" ht="16.5" x14ac:dyDescent="0.3">
      <c r="A50" s="58"/>
      <c r="B50" s="58"/>
      <c r="C50" s="66"/>
      <c r="D50" s="58"/>
      <c r="E50" s="58"/>
      <c r="F50" s="59"/>
      <c r="G50" s="36" t="s">
        <v>67</v>
      </c>
      <c r="H50" s="72">
        <v>1</v>
      </c>
      <c r="I50" s="6">
        <v>5112.9072886315253</v>
      </c>
      <c r="J50" s="6">
        <v>5745.3305379287995</v>
      </c>
      <c r="K50" s="16">
        <v>5750.1654679892508</v>
      </c>
    </row>
    <row r="51" spans="1:11" ht="16.5" x14ac:dyDescent="0.3">
      <c r="A51" s="58"/>
      <c r="B51" s="58"/>
      <c r="C51" s="66"/>
      <c r="D51" s="58"/>
      <c r="E51" s="58"/>
      <c r="F51" s="59"/>
      <c r="G51" s="36" t="s">
        <v>68</v>
      </c>
      <c r="H51" s="72">
        <v>1</v>
      </c>
      <c r="I51" s="6">
        <v>5473.2214716533499</v>
      </c>
      <c r="J51" s="6">
        <v>6129.8403695234992</v>
      </c>
      <c r="K51" s="16">
        <v>6116.9329811012503</v>
      </c>
    </row>
    <row r="52" spans="1:11" ht="16.5" x14ac:dyDescent="0.3">
      <c r="A52" s="58"/>
      <c r="B52" s="67"/>
      <c r="C52" s="67"/>
      <c r="D52" s="58"/>
      <c r="E52" s="58"/>
      <c r="F52" s="59"/>
      <c r="G52" s="36" t="s">
        <v>69</v>
      </c>
      <c r="H52" s="72">
        <v>1</v>
      </c>
      <c r="I52" s="6">
        <v>6096.5642068438028</v>
      </c>
      <c r="J52" s="6">
        <v>6944.1472107850504</v>
      </c>
      <c r="K52" s="16">
        <v>6534.689407294125</v>
      </c>
    </row>
    <row r="53" spans="1:11" ht="16.5" x14ac:dyDescent="0.3">
      <c r="A53" s="58"/>
      <c r="B53" s="67"/>
      <c r="C53" s="67"/>
      <c r="D53" s="58"/>
      <c r="E53" s="58"/>
      <c r="F53" s="59"/>
      <c r="G53" s="36" t="s">
        <v>70</v>
      </c>
      <c r="H53" s="72">
        <v>1</v>
      </c>
      <c r="I53" s="6">
        <v>6751.5635805106722</v>
      </c>
      <c r="J53" s="6">
        <v>7464.3086544286007</v>
      </c>
      <c r="K53" s="16">
        <v>7170.4678535008761</v>
      </c>
    </row>
    <row r="54" spans="1:11" ht="16.5" x14ac:dyDescent="0.3">
      <c r="A54" s="58"/>
      <c r="B54" s="58"/>
      <c r="C54" s="67"/>
      <c r="D54" s="58"/>
      <c r="E54" s="58"/>
      <c r="F54" s="59"/>
      <c r="G54" s="36" t="s">
        <v>71</v>
      </c>
      <c r="H54" s="72">
        <v>1</v>
      </c>
      <c r="I54" s="6">
        <v>7597.5928521679589</v>
      </c>
      <c r="J54" s="6">
        <v>8364.3414086553748</v>
      </c>
      <c r="K54" s="16">
        <v>7887.4560672824591</v>
      </c>
    </row>
    <row r="55" spans="1:11" ht="16.5" x14ac:dyDescent="0.3">
      <c r="A55" s="58"/>
      <c r="B55" s="58"/>
      <c r="C55" s="58"/>
      <c r="D55" s="58"/>
      <c r="E55" s="58"/>
      <c r="F55" s="59"/>
      <c r="G55" s="36" t="s">
        <v>72</v>
      </c>
      <c r="H55" s="72">
        <v>1</v>
      </c>
      <c r="I55" s="6">
        <v>7825.5125606388146</v>
      </c>
      <c r="J55" s="6">
        <v>8606.8170910309236</v>
      </c>
      <c r="K55" s="16">
        <v>8115.3587547115412</v>
      </c>
    </row>
    <row r="56" spans="1:11" ht="16.5" x14ac:dyDescent="0.3">
      <c r="A56" s="58"/>
      <c r="B56" s="58"/>
      <c r="C56" s="58"/>
      <c r="D56" s="58"/>
      <c r="E56" s="58"/>
      <c r="F56" s="59"/>
      <c r="G56" s="36" t="s">
        <v>3</v>
      </c>
      <c r="H56" s="72">
        <v>1</v>
      </c>
      <c r="I56" s="6">
        <v>5673.004728535233</v>
      </c>
      <c r="J56" s="6">
        <v>6343.0272124044013</v>
      </c>
      <c r="K56" s="16">
        <v>5802.7822753734754</v>
      </c>
    </row>
    <row r="57" spans="1:11" ht="16.5" x14ac:dyDescent="0.3">
      <c r="A57" s="58"/>
      <c r="B57" s="58"/>
      <c r="C57" s="58"/>
      <c r="D57" s="58"/>
      <c r="E57" s="58"/>
      <c r="F57" s="59"/>
      <c r="G57" s="36" t="s">
        <v>4</v>
      </c>
      <c r="H57" s="72">
        <v>1</v>
      </c>
      <c r="I57" s="6">
        <v>6106.0129278068907</v>
      </c>
      <c r="J57" s="6">
        <v>6805.1106089772748</v>
      </c>
      <c r="K57" s="16">
        <v>6191.1335467700264</v>
      </c>
    </row>
    <row r="58" spans="1:11" ht="16.5" x14ac:dyDescent="0.3">
      <c r="A58" s="58"/>
      <c r="B58" s="58"/>
      <c r="C58" s="58"/>
      <c r="D58" s="58"/>
      <c r="E58" s="58"/>
      <c r="F58" s="59"/>
      <c r="G58" s="36" t="s">
        <v>5</v>
      </c>
      <c r="H58" s="72">
        <v>1</v>
      </c>
      <c r="I58" s="6">
        <v>6287.6073459722229</v>
      </c>
      <c r="J58" s="6">
        <v>7152.695580435824</v>
      </c>
      <c r="K58" s="16">
        <v>7013.5936480191758</v>
      </c>
    </row>
    <row r="59" spans="1:11" ht="16.5" x14ac:dyDescent="0.3">
      <c r="A59" s="58"/>
      <c r="B59" s="58"/>
      <c r="C59" s="58"/>
      <c r="D59" s="56"/>
      <c r="E59" s="56"/>
      <c r="F59" s="57"/>
      <c r="G59" s="36" t="s">
        <v>6</v>
      </c>
      <c r="H59" s="72">
        <v>1</v>
      </c>
      <c r="I59" s="6">
        <v>6906.2068312648189</v>
      </c>
      <c r="J59" s="6">
        <v>7628.8157093918253</v>
      </c>
      <c r="K59" s="16">
        <v>7538.9537783696496</v>
      </c>
    </row>
    <row r="60" spans="1:11" ht="16.5" x14ac:dyDescent="0.3">
      <c r="A60" s="58"/>
      <c r="B60" s="58"/>
      <c r="C60" s="58"/>
      <c r="D60" s="56"/>
      <c r="E60" s="56"/>
      <c r="F60" s="57"/>
      <c r="G60" s="36" t="s">
        <v>7</v>
      </c>
      <c r="H60" s="72">
        <v>1</v>
      </c>
      <c r="I60" s="6">
        <v>7761.3327647311717</v>
      </c>
      <c r="J60" s="6">
        <v>8538.5388319773738</v>
      </c>
      <c r="K60" s="16">
        <v>8447.9892795473497</v>
      </c>
    </row>
    <row r="61" spans="1:11" ht="16.5" x14ac:dyDescent="0.3">
      <c r="A61" s="58"/>
      <c r="B61" s="58"/>
      <c r="C61" s="58"/>
      <c r="D61" s="56"/>
      <c r="E61" s="56"/>
      <c r="F61" s="57"/>
      <c r="G61" s="36" t="s">
        <v>8</v>
      </c>
      <c r="H61" s="72">
        <v>1</v>
      </c>
      <c r="I61" s="6">
        <v>7994.17817653969</v>
      </c>
      <c r="J61" s="6">
        <v>8786.2480772904491</v>
      </c>
      <c r="K61" s="16">
        <v>8692.8843705801501</v>
      </c>
    </row>
    <row r="62" spans="1:11" ht="16.5" x14ac:dyDescent="0.3">
      <c r="A62" s="58"/>
      <c r="B62" s="58"/>
      <c r="C62" s="58"/>
      <c r="D62" s="56"/>
      <c r="E62" s="56"/>
      <c r="F62" s="57"/>
      <c r="G62" s="36" t="s">
        <v>9</v>
      </c>
      <c r="H62" s="72">
        <v>1</v>
      </c>
      <c r="I62" s="6">
        <v>0</v>
      </c>
      <c r="J62" s="6">
        <v>0</v>
      </c>
      <c r="K62" s="16">
        <v>6406.4632336220247</v>
      </c>
    </row>
    <row r="63" spans="1:11" ht="16.5" x14ac:dyDescent="0.3">
      <c r="A63" s="58"/>
      <c r="B63" s="58"/>
      <c r="C63" s="58"/>
      <c r="D63" s="56"/>
      <c r="E63" s="56"/>
      <c r="F63" s="57"/>
      <c r="G63" s="36" t="s">
        <v>10</v>
      </c>
      <c r="H63" s="72">
        <v>1</v>
      </c>
      <c r="I63" s="6">
        <v>6106.0129278068907</v>
      </c>
      <c r="J63" s="6">
        <v>6805.1106089772748</v>
      </c>
      <c r="K63" s="16">
        <v>6873.1589711814759</v>
      </c>
    </row>
    <row r="64" spans="1:11" ht="16.5" x14ac:dyDescent="0.3">
      <c r="A64" s="58"/>
      <c r="B64" s="58"/>
      <c r="C64" s="58"/>
      <c r="D64" s="56"/>
      <c r="E64" s="56"/>
      <c r="F64" s="57"/>
      <c r="G64" s="36" t="s">
        <v>11</v>
      </c>
      <c r="H64" s="72">
        <v>1</v>
      </c>
      <c r="I64" s="6">
        <v>6287.6073459722229</v>
      </c>
      <c r="J64" s="6">
        <v>7152.695580435824</v>
      </c>
      <c r="K64" s="16">
        <v>7224.2195310321749</v>
      </c>
    </row>
    <row r="65" spans="1:11" ht="16.5" x14ac:dyDescent="0.3">
      <c r="A65" s="58"/>
      <c r="B65" s="58"/>
      <c r="C65" s="58"/>
      <c r="D65" s="58"/>
      <c r="E65" s="58"/>
      <c r="F65" s="59"/>
      <c r="G65" s="36" t="s">
        <v>12</v>
      </c>
      <c r="H65" s="72">
        <v>1</v>
      </c>
      <c r="I65" s="6">
        <v>7406.549713039537</v>
      </c>
      <c r="J65" s="6">
        <v>8069.8406228911253</v>
      </c>
      <c r="K65" s="16">
        <v>7705.1034844738488</v>
      </c>
    </row>
    <row r="66" spans="1:11" ht="16.5" x14ac:dyDescent="0.3">
      <c r="A66" s="58"/>
      <c r="B66" s="58"/>
      <c r="C66" s="58"/>
      <c r="D66" s="58"/>
      <c r="E66" s="58"/>
      <c r="F66" s="59"/>
      <c r="G66" s="36" t="s">
        <v>13</v>
      </c>
      <c r="H66" s="72">
        <v>1</v>
      </c>
      <c r="I66" s="6">
        <v>8270.7723083149594</v>
      </c>
      <c r="J66" s="6">
        <v>8978.9340033027911</v>
      </c>
      <c r="K66" s="16">
        <v>8623.9184901187491</v>
      </c>
    </row>
    <row r="67" spans="1:11" ht="16.5" x14ac:dyDescent="0.3">
      <c r="A67" s="58"/>
      <c r="B67" s="58"/>
      <c r="C67" s="58"/>
      <c r="D67" s="58"/>
      <c r="E67" s="58"/>
      <c r="F67" s="59"/>
      <c r="G67" s="36" t="s">
        <v>14</v>
      </c>
      <c r="H67" s="72">
        <v>1</v>
      </c>
      <c r="I67" s="6">
        <v>8518.9112345186331</v>
      </c>
      <c r="J67" s="6">
        <v>9239.9772714841583</v>
      </c>
      <c r="K67" s="16">
        <v>8874.1108127379484</v>
      </c>
    </row>
    <row r="68" spans="1:11" ht="16.5" x14ac:dyDescent="0.3">
      <c r="A68" s="58"/>
      <c r="B68" s="58"/>
      <c r="C68" s="58"/>
      <c r="D68" s="58"/>
      <c r="E68" s="58"/>
      <c r="F68" s="59"/>
      <c r="G68" s="36" t="s">
        <v>15</v>
      </c>
      <c r="H68" s="72">
        <v>1</v>
      </c>
      <c r="I68" s="6">
        <v>6084.0259488542997</v>
      </c>
      <c r="J68" s="6">
        <v>6778.4240771383493</v>
      </c>
      <c r="K68" s="16">
        <v>0</v>
      </c>
    </row>
    <row r="69" spans="1:11" ht="16.5" x14ac:dyDescent="0.3">
      <c r="A69" s="58"/>
      <c r="B69" s="58"/>
      <c r="C69" s="58"/>
      <c r="D69" s="58"/>
      <c r="E69" s="58"/>
      <c r="F69" s="59"/>
      <c r="G69" s="36" t="s">
        <v>16</v>
      </c>
      <c r="H69" s="72">
        <v>1</v>
      </c>
      <c r="I69" s="6">
        <v>6397.1748486701799</v>
      </c>
      <c r="J69" s="6">
        <v>7269.073834790951</v>
      </c>
      <c r="K69" s="16">
        <v>6873.1589711814759</v>
      </c>
    </row>
    <row r="70" spans="1:11" ht="16.5" x14ac:dyDescent="0.3">
      <c r="A70" s="58"/>
      <c r="B70" s="58"/>
      <c r="C70" s="58"/>
      <c r="D70" s="58"/>
      <c r="E70" s="58"/>
      <c r="F70" s="59"/>
      <c r="G70" s="36" t="s">
        <v>17</v>
      </c>
      <c r="H70" s="72">
        <v>1</v>
      </c>
      <c r="I70" s="6">
        <v>6766.0061980489845</v>
      </c>
      <c r="J70" s="6">
        <v>7476.5249833014004</v>
      </c>
      <c r="K70" s="16">
        <v>7224.2195310321749</v>
      </c>
    </row>
    <row r="71" spans="1:11" ht="16.5" x14ac:dyDescent="0.3">
      <c r="A71" s="58"/>
      <c r="B71" s="58"/>
      <c r="C71" s="58"/>
      <c r="D71" s="56"/>
      <c r="E71" s="56"/>
      <c r="F71" s="57"/>
      <c r="G71" s="36" t="s">
        <v>18</v>
      </c>
      <c r="H71" s="72">
        <v>1</v>
      </c>
      <c r="I71" s="6">
        <v>7323.7179537514912</v>
      </c>
      <c r="J71" s="6">
        <v>8069.8406228911253</v>
      </c>
      <c r="K71" s="16">
        <v>8150.5383995539842</v>
      </c>
    </row>
    <row r="72" spans="1:11" ht="16.5" x14ac:dyDescent="0.3">
      <c r="A72" s="58"/>
      <c r="B72" s="58"/>
      <c r="C72" s="58"/>
      <c r="D72" s="56"/>
      <c r="E72" s="56"/>
      <c r="F72" s="59"/>
      <c r="G72" s="36" t="s">
        <v>19</v>
      </c>
      <c r="H72" s="72">
        <v>1</v>
      </c>
      <c r="I72" s="6">
        <v>8178.2754443889035</v>
      </c>
      <c r="J72" s="6">
        <v>8978.9340033027911</v>
      </c>
      <c r="K72" s="16">
        <v>9068.7227137697664</v>
      </c>
    </row>
    <row r="73" spans="1:11" ht="16.5" x14ac:dyDescent="0.3">
      <c r="A73" s="58"/>
      <c r="B73" s="58"/>
      <c r="C73" s="58"/>
      <c r="D73" s="56"/>
      <c r="E73" s="56"/>
      <c r="F73" s="57"/>
      <c r="G73" s="36" t="s">
        <v>20</v>
      </c>
      <c r="H73" s="72">
        <v>1</v>
      </c>
      <c r="I73" s="6">
        <v>8423.6392884555989</v>
      </c>
      <c r="J73" s="6">
        <v>9239.9772714841583</v>
      </c>
      <c r="K73" s="16">
        <v>9332.3723854102082</v>
      </c>
    </row>
    <row r="74" spans="1:11" ht="16.5" x14ac:dyDescent="0.3">
      <c r="A74" s="58"/>
      <c r="B74" s="58"/>
      <c r="C74" s="58"/>
      <c r="D74" s="56"/>
      <c r="E74" s="56"/>
      <c r="F74" s="57"/>
      <c r="G74" s="36" t="s">
        <v>73</v>
      </c>
      <c r="H74" s="72">
        <v>1</v>
      </c>
      <c r="I74" s="6">
        <v>6569.1914006097868</v>
      </c>
      <c r="J74" s="6">
        <v>7456.8401326623753</v>
      </c>
      <c r="K74" s="16">
        <v>6846.2023747117009</v>
      </c>
    </row>
    <row r="75" spans="1:11" ht="16.5" x14ac:dyDescent="0.3">
      <c r="A75" s="58"/>
      <c r="B75" s="58"/>
      <c r="C75" s="58"/>
      <c r="D75" s="56"/>
      <c r="E75" s="56"/>
      <c r="F75" s="57"/>
      <c r="G75" s="36" t="s">
        <v>74</v>
      </c>
      <c r="H75" s="72">
        <v>1</v>
      </c>
      <c r="I75" s="6">
        <v>7062.8519329838909</v>
      </c>
      <c r="J75" s="6">
        <v>7792.3279067654585</v>
      </c>
      <c r="K75" s="16">
        <v>7341.7617307397995</v>
      </c>
    </row>
    <row r="76" spans="1:11" ht="16.5" x14ac:dyDescent="0.3">
      <c r="A76" s="58"/>
      <c r="B76" s="58"/>
      <c r="C76" s="58"/>
      <c r="D76" s="56"/>
      <c r="E76" s="56"/>
      <c r="F76" s="57"/>
      <c r="G76" s="38" t="s">
        <v>75</v>
      </c>
      <c r="H76" s="72">
        <v>1</v>
      </c>
      <c r="I76" s="6">
        <v>7323.7179537514912</v>
      </c>
      <c r="J76" s="6">
        <v>8069.8406228911253</v>
      </c>
      <c r="K76" s="16">
        <v>7551.2922477457842</v>
      </c>
    </row>
    <row r="77" spans="1:11" ht="16.5" x14ac:dyDescent="0.3">
      <c r="A77" s="58"/>
      <c r="B77" s="58"/>
      <c r="C77" s="58"/>
      <c r="D77" s="56"/>
      <c r="E77" s="56"/>
      <c r="F77" s="57"/>
      <c r="G77" s="38" t="s">
        <v>76</v>
      </c>
      <c r="H77" s="72">
        <v>1</v>
      </c>
      <c r="I77" s="6">
        <v>8250.2872449420956</v>
      </c>
      <c r="J77" s="6">
        <v>9055.5647832638078</v>
      </c>
      <c r="K77" s="16">
        <v>8150.5383995539842</v>
      </c>
    </row>
    <row r="78" spans="1:11" ht="16.5" x14ac:dyDescent="0.3">
      <c r="A78" s="58"/>
      <c r="B78" s="58"/>
      <c r="C78" s="58"/>
      <c r="D78" s="56"/>
      <c r="E78" s="56"/>
      <c r="F78" s="57"/>
      <c r="G78" s="38" t="s">
        <v>77</v>
      </c>
      <c r="H78" s="72">
        <v>1</v>
      </c>
      <c r="I78" s="6">
        <v>8861.9011522188612</v>
      </c>
      <c r="J78" s="6">
        <v>9801.978295601808</v>
      </c>
      <c r="K78" s="16">
        <v>9068.7227137697664</v>
      </c>
    </row>
    <row r="79" spans="1:11" ht="16.5" x14ac:dyDescent="0.3">
      <c r="A79" s="58"/>
      <c r="B79" s="58"/>
      <c r="C79" s="58"/>
      <c r="D79" s="56"/>
      <c r="E79" s="56"/>
      <c r="F79" s="57"/>
      <c r="G79" s="38" t="s">
        <v>78</v>
      </c>
      <c r="H79" s="72">
        <v>1</v>
      </c>
      <c r="I79" s="6">
        <v>9089.8736851940957</v>
      </c>
      <c r="J79" s="6">
        <v>10087.675370415391</v>
      </c>
      <c r="K79" s="16">
        <v>9332.3723854102082</v>
      </c>
    </row>
    <row r="80" spans="1:11" ht="16.5" x14ac:dyDescent="0.3">
      <c r="A80" s="58"/>
      <c r="B80" s="58"/>
      <c r="C80" s="58"/>
      <c r="D80" s="56"/>
      <c r="E80" s="56"/>
      <c r="F80" s="57"/>
      <c r="G80" s="38" t="s">
        <v>79</v>
      </c>
      <c r="H80" s="72">
        <v>1</v>
      </c>
      <c r="I80" s="6">
        <v>8016.3929167453271</v>
      </c>
      <c r="J80" s="6">
        <v>8806.7225051879668</v>
      </c>
      <c r="K80" s="16">
        <v>7339.8210105710759</v>
      </c>
    </row>
    <row r="81" spans="1:11" ht="16.5" x14ac:dyDescent="0.3">
      <c r="A81" s="58"/>
      <c r="B81" s="58"/>
      <c r="C81" s="58"/>
      <c r="D81" s="56"/>
      <c r="E81" s="56"/>
      <c r="F81" s="57"/>
      <c r="G81" s="38" t="s">
        <v>80</v>
      </c>
      <c r="H81" s="72">
        <v>1</v>
      </c>
      <c r="I81" s="6">
        <v>8816.0532316629251</v>
      </c>
      <c r="J81" s="6">
        <v>9744.5240976126333</v>
      </c>
      <c r="K81" s="16">
        <v>7870.2555927954836</v>
      </c>
    </row>
    <row r="82" spans="1:11" ht="16.5" x14ac:dyDescent="0.3">
      <c r="A82" s="58"/>
      <c r="B82" s="58"/>
      <c r="C82" s="58"/>
      <c r="D82" s="56"/>
      <c r="E82" s="56"/>
      <c r="F82" s="57"/>
      <c r="G82" s="38" t="s">
        <v>81</v>
      </c>
      <c r="H82" s="72">
        <v>1</v>
      </c>
      <c r="I82" s="6">
        <v>9526.2569717073602</v>
      </c>
      <c r="J82" s="6">
        <v>10634.554217941984</v>
      </c>
      <c r="K82" s="16">
        <v>8150.5383995539842</v>
      </c>
    </row>
    <row r="83" spans="1:11" ht="16.5" x14ac:dyDescent="0.3">
      <c r="A83" s="58"/>
      <c r="B83" s="58"/>
      <c r="C83" s="58"/>
      <c r="D83" s="56"/>
      <c r="E83" s="56"/>
      <c r="F83" s="57"/>
      <c r="G83" s="38" t="s">
        <v>82</v>
      </c>
      <c r="H83" s="72">
        <v>1</v>
      </c>
      <c r="I83" s="6">
        <v>9992.038500613462</v>
      </c>
      <c r="J83" s="6">
        <v>11095.41581925026</v>
      </c>
      <c r="K83" s="16">
        <v>9146.1215643153409</v>
      </c>
    </row>
    <row r="84" spans="1:11" ht="16.5" x14ac:dyDescent="0.3">
      <c r="A84" s="58"/>
      <c r="B84" s="58"/>
      <c r="C84" s="58"/>
      <c r="D84" s="56"/>
      <c r="E84" s="56"/>
      <c r="F84" s="57"/>
      <c r="G84" s="38" t="s">
        <v>83</v>
      </c>
      <c r="H84" s="72">
        <v>1</v>
      </c>
      <c r="I84" s="6">
        <v>10106.61940073738</v>
      </c>
      <c r="J84" s="6">
        <v>11217.923586419492</v>
      </c>
      <c r="K84" s="16">
        <v>9900.0017300409345</v>
      </c>
    </row>
    <row r="85" spans="1:11" ht="17.25" thickBot="1" x14ac:dyDescent="0.35">
      <c r="A85" s="58"/>
      <c r="B85" s="58"/>
      <c r="C85" s="58"/>
      <c r="D85" s="56"/>
      <c r="E85" s="56"/>
      <c r="F85" s="57"/>
      <c r="G85" s="46" t="s">
        <v>84</v>
      </c>
      <c r="H85" s="74">
        <v>1</v>
      </c>
      <c r="I85" s="17">
        <v>0</v>
      </c>
      <c r="J85" s="17">
        <v>0</v>
      </c>
      <c r="K85" s="18">
        <v>10188.557034734758</v>
      </c>
    </row>
    <row r="86" spans="1:11" ht="16.5" x14ac:dyDescent="0.3">
      <c r="A86" s="58"/>
      <c r="B86" s="58"/>
      <c r="C86" s="58"/>
      <c r="D86" s="56"/>
      <c r="E86" s="56"/>
      <c r="F86" s="57"/>
      <c r="G86" s="43"/>
      <c r="H86" s="44"/>
      <c r="I86" s="45"/>
      <c r="J86" s="45"/>
      <c r="K86" s="45">
        <v>8894.7862046699502</v>
      </c>
    </row>
    <row r="87" spans="1:11" ht="16.5" x14ac:dyDescent="0.3">
      <c r="A87" s="58"/>
      <c r="B87" s="58"/>
      <c r="C87" s="58"/>
      <c r="D87" s="56"/>
      <c r="E87" s="56"/>
      <c r="F87" s="57"/>
      <c r="G87" s="43"/>
      <c r="H87" s="44"/>
      <c r="I87" s="45"/>
      <c r="J87" s="45"/>
      <c r="K87" s="45">
        <v>9841.9683312830748</v>
      </c>
    </row>
    <row r="88" spans="1:11" ht="16.5" x14ac:dyDescent="0.3">
      <c r="A88" s="58"/>
      <c r="B88" s="58"/>
      <c r="C88" s="58"/>
      <c r="D88" s="56"/>
      <c r="E88" s="56"/>
      <c r="F88" s="59"/>
      <c r="G88" s="43"/>
      <c r="H88" s="44"/>
      <c r="I88" s="45"/>
      <c r="J88" s="45"/>
      <c r="K88" s="45">
        <v>10688.134428800666</v>
      </c>
    </row>
    <row r="89" spans="1:11" ht="16.5" x14ac:dyDescent="0.3">
      <c r="A89" s="58"/>
      <c r="B89" s="58"/>
      <c r="C89" s="58"/>
      <c r="D89" s="56"/>
      <c r="E89" s="56"/>
      <c r="F89" s="57"/>
      <c r="G89" s="43"/>
      <c r="H89" s="44"/>
      <c r="I89" s="45"/>
      <c r="J89" s="45"/>
      <c r="K89" s="45">
        <v>11191.131726430009</v>
      </c>
    </row>
    <row r="90" spans="1:11" ht="16.5" x14ac:dyDescent="0.3">
      <c r="A90" s="58"/>
      <c r="B90" s="58"/>
      <c r="C90" s="58"/>
      <c r="D90" s="56"/>
      <c r="E90" s="56"/>
      <c r="F90" s="57"/>
      <c r="G90" s="43"/>
      <c r="H90" s="44"/>
      <c r="I90" s="45"/>
      <c r="J90" s="45"/>
      <c r="K90" s="45">
        <v>11314.864141569891</v>
      </c>
    </row>
    <row r="91" spans="1:11" ht="16.5" x14ac:dyDescent="0.3">
      <c r="A91" s="58"/>
      <c r="B91" s="58"/>
      <c r="C91" s="58"/>
      <c r="D91" s="56"/>
      <c r="E91" s="56"/>
      <c r="F91" s="57"/>
      <c r="G91" s="43"/>
      <c r="H91" s="44"/>
      <c r="I91" s="45"/>
      <c r="J91" s="45"/>
      <c r="K91" s="45">
        <v>0</v>
      </c>
    </row>
    <row r="92" spans="1:11" ht="16.5" x14ac:dyDescent="0.3">
      <c r="A92" s="58"/>
      <c r="B92" s="58"/>
      <c r="C92" s="58"/>
      <c r="D92" s="56"/>
      <c r="E92" s="56"/>
      <c r="F92" s="57"/>
      <c r="G92" s="43"/>
      <c r="H92" s="44"/>
      <c r="I92" s="45"/>
      <c r="J92" s="45"/>
      <c r="K92" s="45"/>
    </row>
    <row r="93" spans="1:11" ht="16.5" x14ac:dyDescent="0.3">
      <c r="A93" s="58"/>
      <c r="B93" s="58"/>
      <c r="C93" s="58"/>
      <c r="D93" s="56"/>
      <c r="E93" s="56"/>
      <c r="F93" s="57"/>
      <c r="G93" s="43"/>
      <c r="H93" s="44"/>
      <c r="I93" s="45"/>
      <c r="J93" s="45"/>
      <c r="K93" s="45"/>
    </row>
    <row r="94" spans="1:11" ht="16.5" x14ac:dyDescent="0.3">
      <c r="A94" s="58"/>
      <c r="B94" s="58"/>
      <c r="C94" s="58"/>
      <c r="D94" s="56"/>
      <c r="E94" s="56"/>
      <c r="F94" s="57"/>
      <c r="G94" s="43"/>
      <c r="H94" s="44"/>
      <c r="I94" s="45"/>
      <c r="J94" s="45"/>
      <c r="K94" s="45"/>
    </row>
    <row r="95" spans="1:11" ht="16.5" x14ac:dyDescent="0.3">
      <c r="A95" s="58"/>
      <c r="B95" s="58"/>
      <c r="C95" s="58"/>
      <c r="D95" s="56"/>
      <c r="E95" s="56"/>
      <c r="F95" s="57"/>
      <c r="G95" s="43"/>
      <c r="H95" s="44"/>
      <c r="I95" s="45"/>
      <c r="J95" s="45"/>
      <c r="K95" s="45"/>
    </row>
    <row r="96" spans="1:11" ht="16.5" x14ac:dyDescent="0.3">
      <c r="A96" s="58"/>
      <c r="B96" s="58"/>
      <c r="C96" s="58"/>
      <c r="D96" s="56"/>
      <c r="E96" s="56"/>
      <c r="F96" s="57"/>
      <c r="G96" s="43"/>
      <c r="H96" s="44"/>
      <c r="I96" s="45"/>
      <c r="J96" s="45"/>
      <c r="K96" s="45"/>
    </row>
    <row r="97" spans="1:11" ht="16.5" x14ac:dyDescent="0.3">
      <c r="A97" s="58"/>
      <c r="B97" s="58"/>
      <c r="C97" s="58"/>
      <c r="D97" s="56"/>
      <c r="E97" s="56"/>
      <c r="F97" s="57"/>
      <c r="G97" s="43"/>
      <c r="H97" s="44"/>
      <c r="I97" s="45"/>
      <c r="J97" s="45"/>
      <c r="K97" s="45"/>
    </row>
    <row r="98" spans="1:11" ht="16.5" x14ac:dyDescent="0.3">
      <c r="A98" s="58"/>
      <c r="B98" s="58"/>
      <c r="C98" s="58"/>
      <c r="D98" s="56"/>
      <c r="E98" s="56"/>
      <c r="F98" s="57"/>
      <c r="G98" s="43"/>
      <c r="H98" s="44"/>
      <c r="I98" s="45"/>
      <c r="J98" s="45"/>
      <c r="K98" s="45"/>
    </row>
    <row r="99" spans="1:11" ht="16.5" x14ac:dyDescent="0.3">
      <c r="A99" s="58"/>
      <c r="B99" s="58"/>
      <c r="C99" s="58"/>
      <c r="D99" s="56"/>
      <c r="E99" s="56"/>
      <c r="F99" s="57"/>
      <c r="G99" s="43"/>
      <c r="H99" s="44"/>
      <c r="I99" s="45"/>
      <c r="J99" s="45"/>
      <c r="K99" s="45"/>
    </row>
    <row r="100" spans="1:11" ht="16.5" x14ac:dyDescent="0.3">
      <c r="A100" s="58"/>
      <c r="B100" s="58"/>
      <c r="C100" s="58"/>
      <c r="D100" s="56"/>
      <c r="E100" s="56"/>
      <c r="F100" s="57"/>
      <c r="G100" s="43"/>
      <c r="H100" s="44"/>
      <c r="I100" s="45"/>
      <c r="J100" s="45"/>
      <c r="K100" s="45"/>
    </row>
    <row r="101" spans="1:11" ht="16.5" x14ac:dyDescent="0.3">
      <c r="A101" s="58"/>
      <c r="B101" s="58"/>
      <c r="C101" s="58"/>
      <c r="D101" s="56"/>
      <c r="E101" s="56"/>
      <c r="F101" s="57"/>
      <c r="G101" s="43"/>
      <c r="H101" s="44"/>
      <c r="I101" s="45"/>
      <c r="J101" s="45"/>
      <c r="K101" s="45"/>
    </row>
    <row r="102" spans="1:11" ht="16.5" x14ac:dyDescent="0.3">
      <c r="A102" s="58"/>
      <c r="B102" s="58"/>
      <c r="C102" s="58"/>
      <c r="D102" s="56"/>
      <c r="E102" s="56"/>
      <c r="F102" s="59"/>
      <c r="G102" s="43"/>
      <c r="H102" s="44"/>
      <c r="I102" s="45"/>
      <c r="J102" s="45"/>
      <c r="K102" s="45"/>
    </row>
    <row r="103" spans="1:11" ht="16.5" x14ac:dyDescent="0.3">
      <c r="A103" s="58"/>
      <c r="B103" s="58"/>
      <c r="C103" s="58"/>
      <c r="D103" s="56"/>
      <c r="E103" s="56"/>
      <c r="F103" s="57"/>
      <c r="G103" s="43"/>
      <c r="H103" s="44"/>
      <c r="I103" s="45"/>
      <c r="J103" s="45"/>
      <c r="K103" s="45"/>
    </row>
    <row r="104" spans="1:11" ht="16.5" x14ac:dyDescent="0.3">
      <c r="A104" s="58"/>
      <c r="B104" s="58"/>
      <c r="C104" s="58"/>
      <c r="D104" s="56"/>
      <c r="E104" s="56"/>
      <c r="F104" s="57"/>
    </row>
    <row r="105" spans="1:11" ht="16.5" x14ac:dyDescent="0.3">
      <c r="A105" s="58"/>
      <c r="B105" s="58"/>
      <c r="C105" s="58"/>
      <c r="D105" s="56"/>
      <c r="E105" s="56"/>
      <c r="F105" s="57"/>
    </row>
    <row r="106" spans="1:11" ht="16.5" x14ac:dyDescent="0.3">
      <c r="A106" s="58"/>
      <c r="B106" s="58"/>
      <c r="C106" s="58"/>
      <c r="D106" s="56"/>
      <c r="E106" s="56"/>
      <c r="F106" s="57"/>
    </row>
    <row r="107" spans="1:11" ht="16.5" x14ac:dyDescent="0.3">
      <c r="A107" s="58"/>
      <c r="B107" s="58"/>
      <c r="C107" s="58"/>
      <c r="D107" s="56"/>
      <c r="E107" s="56"/>
      <c r="F107" s="57"/>
    </row>
    <row r="108" spans="1:11" ht="16.5" x14ac:dyDescent="0.3">
      <c r="A108" s="58"/>
      <c r="B108" s="58"/>
      <c r="C108" s="58"/>
      <c r="D108" s="56"/>
      <c r="E108" s="56"/>
      <c r="F108" s="57"/>
    </row>
    <row r="109" spans="1:11" ht="16.5" x14ac:dyDescent="0.3">
      <c r="A109" s="58"/>
      <c r="B109" s="58"/>
      <c r="C109" s="58"/>
      <c r="D109" s="56"/>
      <c r="E109" s="56"/>
      <c r="F109" s="57"/>
    </row>
    <row r="110" spans="1:11" ht="16.5" x14ac:dyDescent="0.3">
      <c r="A110" s="58"/>
      <c r="B110" s="58"/>
      <c r="C110" s="58"/>
      <c r="D110" s="56"/>
      <c r="E110" s="56"/>
      <c r="F110" s="57"/>
    </row>
    <row r="111" spans="1:11" ht="16.5" x14ac:dyDescent="0.3">
      <c r="A111" s="58"/>
      <c r="B111" s="58"/>
      <c r="C111" s="58"/>
      <c r="D111" s="56"/>
      <c r="E111" s="56"/>
      <c r="F111" s="57"/>
    </row>
    <row r="112" spans="1:11" ht="16.5" x14ac:dyDescent="0.3">
      <c r="A112" s="58"/>
      <c r="B112" s="58"/>
      <c r="C112" s="58"/>
      <c r="D112" s="56"/>
      <c r="E112" s="56"/>
      <c r="F112" s="57"/>
    </row>
    <row r="113" spans="1:6" ht="16.5" x14ac:dyDescent="0.3">
      <c r="A113" s="58"/>
      <c r="B113" s="58"/>
      <c r="C113" s="58"/>
      <c r="D113" s="56"/>
      <c r="E113" s="56"/>
      <c r="F113" s="57"/>
    </row>
    <row r="114" spans="1:6" ht="16.5" x14ac:dyDescent="0.3">
      <c r="A114" s="58"/>
      <c r="B114" s="58"/>
      <c r="C114" s="58"/>
      <c r="D114" s="56"/>
      <c r="E114" s="56"/>
      <c r="F114" s="57"/>
    </row>
    <row r="115" spans="1:6" ht="16.5" x14ac:dyDescent="0.3">
      <c r="A115" s="58"/>
      <c r="B115" s="58"/>
      <c r="C115" s="58"/>
      <c r="D115" s="56"/>
      <c r="E115" s="56"/>
      <c r="F115" s="57"/>
    </row>
    <row r="116" spans="1:6" ht="16.5" x14ac:dyDescent="0.3">
      <c r="A116" s="58"/>
      <c r="B116" s="58"/>
      <c r="C116" s="58"/>
      <c r="D116" s="56"/>
      <c r="E116" s="56"/>
      <c r="F116" s="57"/>
    </row>
    <row r="117" spans="1:6" ht="16.5" x14ac:dyDescent="0.3">
      <c r="A117" s="58"/>
      <c r="B117" s="58"/>
      <c r="C117" s="58"/>
      <c r="D117" s="56"/>
      <c r="E117" s="56"/>
      <c r="F117" s="57"/>
    </row>
    <row r="118" spans="1:6" ht="16.5" x14ac:dyDescent="0.3">
      <c r="A118" s="58"/>
      <c r="B118" s="58"/>
      <c r="C118" s="58"/>
      <c r="D118" s="56"/>
      <c r="E118" s="56"/>
      <c r="F118" s="57"/>
    </row>
    <row r="119" spans="1:6" ht="16.5" x14ac:dyDescent="0.3">
      <c r="A119" s="58"/>
      <c r="B119" s="58"/>
      <c r="C119" s="58"/>
      <c r="D119" s="56"/>
      <c r="E119" s="56"/>
      <c r="F119" s="57"/>
    </row>
    <row r="120" spans="1:6" ht="17.25" thickBot="1" x14ac:dyDescent="0.35">
      <c r="A120" s="60"/>
      <c r="B120" s="60"/>
      <c r="C120" s="60"/>
      <c r="D120" s="60"/>
      <c r="E120" s="60"/>
      <c r="F120" s="61"/>
    </row>
  </sheetData>
  <sheetProtection algorithmName="SHA-512" hashValue="9s4wnhgcJDB62gA/TC5wGmXNgUonifI7J9qcuvcOP+Vd20Kfj1BzfLcGj0FiSoM7aG1gtGIJCJ6CRApNR6ZW/A==" saltValue="OPb/DC2nZmFuGKsmVMzFxQ==" spinCount="100000" sheet="1" objects="1" scenarios="1"/>
  <mergeCells count="12">
    <mergeCell ref="A32:E38"/>
    <mergeCell ref="G5:K5"/>
    <mergeCell ref="G6:G7"/>
    <mergeCell ref="H6:H7"/>
    <mergeCell ref="J6:J7"/>
    <mergeCell ref="K6:K7"/>
    <mergeCell ref="B5:D5"/>
    <mergeCell ref="B2:F2"/>
    <mergeCell ref="B3:F3"/>
    <mergeCell ref="B4:F4"/>
    <mergeCell ref="A31:B31"/>
    <mergeCell ref="D7:F15"/>
  </mergeCells>
  <conditionalFormatting sqref="B19">
    <cfRule type="containsText" dxfId="0" priority="1" operator="containsText" text="siehe Anmerkung">
      <formula>NOT(ISERROR(SEARCH("siehe Anmerkung",B19)))</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Kalkulationsvorlage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Brinke,Dominique Philipp</dc:creator>
  <cp:lastModifiedBy>Lison,Anja</cp:lastModifiedBy>
  <dcterms:created xsi:type="dcterms:W3CDTF">2023-05-09T06:15:30Z</dcterms:created>
  <dcterms:modified xsi:type="dcterms:W3CDTF">2026-10-22T10:09:13Z</dcterms:modified>
</cp:coreProperties>
</file>