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41.76.18.224\rektorat$\ZiLL\06_Exzellenz\1_FOSTER\7_Formulare und Vorlagen\2_Finanzkalkulation\"/>
    </mc:Choice>
  </mc:AlternateContent>
  <xr:revisionPtr revIDLastSave="0" documentId="8_{D8C0A5F4-45E7-4633-ABED-B1705AD850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culation template" sheetId="1" r:id="rId1"/>
    <sheet name="Information remuneration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C67" i="1"/>
  <c r="D67" i="1"/>
  <c r="F47" i="1" l="1"/>
  <c r="F50" i="1" l="1"/>
  <c r="F51" i="1"/>
  <c r="F52" i="1"/>
  <c r="F53" i="1"/>
  <c r="F54" i="1" l="1"/>
  <c r="H35" i="1" l="1"/>
  <c r="H36" i="1"/>
  <c r="H37" i="1"/>
  <c r="H38" i="1"/>
  <c r="H39" i="1"/>
  <c r="H40" i="1" l="1"/>
  <c r="D55" i="1" s="1"/>
  <c r="F25" i="1"/>
  <c r="F18" i="1"/>
  <c r="F19" i="1"/>
  <c r="F20" i="1"/>
  <c r="F13" i="1"/>
  <c r="F15" i="1"/>
  <c r="F14" i="1"/>
  <c r="F17" i="1"/>
  <c r="F21" i="1"/>
  <c r="F22" i="1"/>
  <c r="F23" i="1"/>
  <c r="F24" i="1"/>
  <c r="F26" i="1"/>
  <c r="F27" i="1"/>
  <c r="G28" i="1" l="1"/>
  <c r="D58" i="1" l="1"/>
</calcChain>
</file>

<file path=xl/sharedStrings.xml><?xml version="1.0" encoding="utf-8"?>
<sst xmlns="http://schemas.openxmlformats.org/spreadsheetml/2006/main" count="68" uniqueCount="58">
  <si>
    <t>Material costs</t>
  </si>
  <si>
    <r>
      <rPr>
        <sz val="10"/>
        <color theme="1"/>
        <rFont val="Open Sans"/>
        <family val="2"/>
      </rPr>
      <t>Material costs include:</t>
    </r>
    <r>
      <rPr>
        <sz val="10"/>
        <color theme="1"/>
        <rFont val="Open Sans"/>
        <family val="2"/>
      </rPr>
      <t xml:space="preserve"> 
</t>
    </r>
    <r>
      <rPr>
        <sz val="10"/>
        <color theme="1"/>
        <rFont val="Open Sans"/>
        <family val="2"/>
      </rPr>
      <t>- travel expenses (e.g., travel, overnight accommodation, catering allowance)
- material resources 
- work contracts
- fees  
*Basis of calculation: e.g. links to offers, Travel Expenses Regulation of TU Dresden</t>
    </r>
  </si>
  <si>
    <t>Item</t>
  </si>
  <si>
    <t>Description</t>
  </si>
  <si>
    <t>Units</t>
  </si>
  <si>
    <t>Costs per unit</t>
  </si>
  <si>
    <t>Costs</t>
  </si>
  <si>
    <t>*Basis of calculation</t>
  </si>
  <si>
    <t>e.g. participation fee</t>
  </si>
  <si>
    <t>Total material costs</t>
  </si>
  <si>
    <t xml:space="preserve">Student assistants / research assistants </t>
  </si>
  <si>
    <t>Job description</t>
  </si>
  <si>
    <t>Type of position</t>
  </si>
  <si>
    <t>Remuneration per hour</t>
  </si>
  <si>
    <t>Hours per week</t>
  </si>
  <si>
    <t>Number of months employed</t>
  </si>
  <si>
    <t>e. g. implementation content analysis</t>
  </si>
  <si>
    <t>Total cost for auxiliary staff</t>
  </si>
  <si>
    <t>Research Assistants</t>
  </si>
  <si>
    <t>Salary group TVL; level</t>
  </si>
  <si>
    <t>Percentage of the position</t>
  </si>
  <si>
    <t>e.g. implementation FoL format</t>
  </si>
  <si>
    <t xml:space="preserve">E 13; level 2 </t>
  </si>
  <si>
    <t>Total costs for research assistants</t>
  </si>
  <si>
    <t>Fee contracts</t>
  </si>
  <si>
    <t>Hours per month</t>
  </si>
  <si>
    <t>e. g. laboratory assistance</t>
  </si>
  <si>
    <t>Total fee costs</t>
  </si>
  <si>
    <t>Total</t>
  </si>
  <si>
    <t>Remuneration rates for student assistants / research assistants</t>
  </si>
  <si>
    <t>Employer premiums</t>
  </si>
  <si>
    <t>Student assistant: Student assistant without academic degree</t>
  </si>
  <si>
    <t>Determination of the employer's contribution for research assistants (WMA):</t>
  </si>
  <si>
    <t>fee for the XYZ event</t>
  </si>
  <si>
    <t>Link to website with participation fee</t>
  </si>
  <si>
    <t>Personnel costs</t>
  </si>
  <si>
    <r>
      <rPr>
        <u/>
        <sz val="10"/>
        <color theme="1"/>
        <rFont val="Open Sans"/>
        <family val="2"/>
      </rPr>
      <t>Personnel costs include:</t>
    </r>
    <r>
      <rPr>
        <sz val="10"/>
        <color theme="1"/>
        <rFont val="Open Sans"/>
        <family val="2"/>
      </rPr>
      <t xml:space="preserve">
- student assistants / technical assistants / research assistants 
- scientific staff
- fee contracts
</t>
    </r>
    <r>
      <rPr>
        <u/>
        <sz val="10"/>
        <color theme="1"/>
        <rFont val="Open Sans"/>
        <family val="2"/>
      </rPr>
      <t>Please note:</t>
    </r>
    <r>
      <rPr>
        <i/>
        <sz val="10"/>
        <color theme="1"/>
        <rFont val="Open Sans"/>
        <family val="2"/>
      </rPr>
      <t xml:space="preserve">
The total cost of student assistants and research assistants must be calculated including the employer's contribution.</t>
    </r>
  </si>
  <si>
    <t>Total Personnel costs</t>
  </si>
  <si>
    <t>Distribution of the expenditures of the funding over the calendar years in which the funding period lies</t>
  </si>
  <si>
    <t>Please enter the amount - splited up to material costs and personnel costs - you plan to spend in the respective funding year. Please note only the calendar years that are relevant for your project.</t>
  </si>
  <si>
    <t>Research Assistant: Research assistant with Bachlor (University of Cooperative Education, University of Applied Sciences, University) Master's degree in a non-accredited  FH degree program</t>
  </si>
  <si>
    <t>Research Assistant: Research assistant with completed   university education and / or master's degree in an accredited FH degree program</t>
  </si>
  <si>
    <t>Total costs per year</t>
  </si>
  <si>
    <r>
      <rPr>
        <sz val="11"/>
        <color theme="1"/>
        <rFont val="Wingdings"/>
        <charset val="2"/>
      </rPr>
      <t></t>
    </r>
    <r>
      <rPr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Salary costs (see basic salary gross according to TVL + corresponding salary group)
</t>
    </r>
    <r>
      <rPr>
        <sz val="11"/>
        <color theme="1"/>
        <rFont val="Wingdings"/>
        <charset val="2"/>
      </rPr>
      <t></t>
    </r>
    <r>
      <rPr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plus 23 % employers' contribution
</t>
    </r>
    <r>
      <rPr>
        <sz val="11"/>
        <color theme="1"/>
        <rFont val="Wingdings"/>
        <charset val="2"/>
      </rPr>
      <t></t>
    </r>
    <r>
      <rPr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plus one-time special annual payment (... % of salary/12 * number of months employed)</t>
    </r>
  </si>
  <si>
    <t>Remove the example data from the respective boxes. These serve as support for you and should not be included in your calculation.</t>
  </si>
  <si>
    <t>please also complete the RED total cost table below by year.</t>
  </si>
  <si>
    <t>Please Note:</t>
  </si>
  <si>
    <t>Remuneration (01/04/24)</t>
  </si>
  <si>
    <t>13.25 EUR</t>
  </si>
  <si>
    <t>Remuneration (01/04/25)</t>
  </si>
  <si>
    <t>13.98 EUR</t>
  </si>
  <si>
    <t>15.44 EUR</t>
  </si>
  <si>
    <t>21.00 EUR</t>
  </si>
  <si>
    <t>14.64 EUR</t>
  </si>
  <si>
    <t>19.98 EUR</t>
  </si>
  <si>
    <t>student assistants</t>
  </si>
  <si>
    <t xml:space="preserve">up to € 556.00 employee gross: 28.29 %                                       
from € 556.01 employee gross: 24,6 % </t>
  </si>
  <si>
    <t>Employer's contribution
(24,6 % or 28.29 %, stated as multiplier)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</si>
</sst>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"/>
  </numFmts>
  <fonts count="2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Open Sans"/>
      <family val="2"/>
    </font>
    <font>
      <sz val="11"/>
      <color theme="1"/>
      <name val="Open Sans"/>
      <family val="2"/>
    </font>
    <font>
      <b/>
      <sz val="18"/>
      <color theme="1"/>
      <name val="Open Sans"/>
      <family val="2"/>
    </font>
    <font>
      <b/>
      <sz val="11"/>
      <color theme="1"/>
      <name val="Open Sans"/>
      <family val="2"/>
    </font>
    <font>
      <b/>
      <sz val="1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u/>
      <sz val="10"/>
      <color theme="1"/>
      <name val="Open Sans"/>
      <family val="2"/>
    </font>
    <font>
      <b/>
      <sz val="16"/>
      <color theme="1"/>
      <name val="Open Sans"/>
      <family val="2"/>
    </font>
    <font>
      <b/>
      <sz val="20"/>
      <color theme="1"/>
      <name val="Open Sans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Open Sans"/>
      <family val="2"/>
    </font>
    <font>
      <b/>
      <sz val="14"/>
      <color theme="1"/>
      <name val="Open Sans"/>
      <family val="2"/>
    </font>
    <font>
      <u/>
      <sz val="14"/>
      <color theme="10"/>
      <name val="Open Sans"/>
      <family val="2"/>
    </font>
    <font>
      <i/>
      <sz val="10"/>
      <color theme="1"/>
      <name val="Open Sans"/>
      <family val="2"/>
    </font>
    <font>
      <b/>
      <sz val="12"/>
      <color rgb="FF000000"/>
      <name val="Open Sans"/>
      <family val="2"/>
    </font>
    <font>
      <i/>
      <sz val="11"/>
      <color rgb="FF000000"/>
      <name val="Open Sans"/>
      <family val="2"/>
    </font>
    <font>
      <sz val="11"/>
      <color rgb="FF000000"/>
      <name val="Open Sans"/>
      <family val="2"/>
    </font>
    <font>
      <b/>
      <sz val="11"/>
      <color rgb="FF000000"/>
      <name val="Open Sans"/>
      <family val="2"/>
    </font>
    <font>
      <sz val="11"/>
      <color theme="1"/>
      <name val="Wingdings"/>
      <charset val="2"/>
    </font>
    <font>
      <sz val="14.3"/>
      <color theme="1"/>
      <name val="Calibri"/>
      <family val="2"/>
    </font>
    <font>
      <sz val="11"/>
      <color theme="1"/>
      <name val="Calibri"/>
      <family val="2"/>
      <charset val="2"/>
      <scheme val="minor"/>
    </font>
    <font>
      <b/>
      <sz val="11"/>
      <color rgb="FFFF0000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3" fillId="0" borderId="0" xfId="0" applyFont="1"/>
    <xf numFmtId="0" fontId="6" fillId="5" borderId="3" xfId="0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/>
    <xf numFmtId="0" fontId="7" fillId="0" borderId="11" xfId="0" applyNumberFormat="1" applyFont="1" applyBorder="1"/>
    <xf numFmtId="164" fontId="7" fillId="0" borderId="0" xfId="0" applyNumberFormat="1" applyFont="1" applyBorder="1"/>
    <xf numFmtId="0" fontId="8" fillId="2" borderId="3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7" fillId="0" borderId="0" xfId="0" applyFont="1" applyBorder="1" applyAlignment="1">
      <alignment wrapText="1"/>
    </xf>
    <xf numFmtId="0" fontId="7" fillId="0" borderId="11" xfId="0" applyFont="1" applyBorder="1"/>
    <xf numFmtId="164" fontId="7" fillId="0" borderId="11" xfId="0" applyNumberFormat="1" applyFont="1" applyBorder="1"/>
    <xf numFmtId="0" fontId="8" fillId="5" borderId="3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right"/>
    </xf>
    <xf numFmtId="165" fontId="7" fillId="0" borderId="0" xfId="0" applyNumberFormat="1" applyFont="1" applyBorder="1"/>
    <xf numFmtId="1" fontId="7" fillId="0" borderId="0" xfId="0" applyNumberFormat="1" applyFont="1" applyBorder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wrapText="1"/>
    </xf>
    <xf numFmtId="0" fontId="7" fillId="0" borderId="11" xfId="0" applyFont="1" applyBorder="1" applyAlignment="1"/>
    <xf numFmtId="1" fontId="7" fillId="0" borderId="0" xfId="0" applyNumberFormat="1" applyFont="1" applyBorder="1" applyAlignment="1"/>
    <xf numFmtId="2" fontId="7" fillId="0" borderId="0" xfId="0" applyNumberFormat="1" applyFont="1" applyBorder="1"/>
    <xf numFmtId="164" fontId="8" fillId="5" borderId="2" xfId="0" applyNumberFormat="1" applyFont="1" applyFill="1" applyBorder="1" applyAlignment="1">
      <alignment horizontal="right"/>
    </xf>
    <xf numFmtId="0" fontId="11" fillId="4" borderId="3" xfId="0" applyFont="1" applyFill="1" applyBorder="1"/>
    <xf numFmtId="0" fontId="11" fillId="4" borderId="2" xfId="0" applyFont="1" applyFill="1" applyBorder="1"/>
    <xf numFmtId="8" fontId="10" fillId="4" borderId="1" xfId="0" applyNumberFormat="1" applyFont="1" applyFill="1" applyBorder="1"/>
    <xf numFmtId="0" fontId="0" fillId="0" borderId="0" xfId="0" applyAlignment="1"/>
    <xf numFmtId="164" fontId="14" fillId="2" borderId="1" xfId="0" applyNumberFormat="1" applyFont="1" applyFill="1" applyBorder="1"/>
    <xf numFmtId="164" fontId="14" fillId="8" borderId="1" xfId="0" applyNumberFormat="1" applyFont="1" applyFill="1" applyBorder="1"/>
    <xf numFmtId="9" fontId="7" fillId="0" borderId="0" xfId="0" applyNumberFormat="1" applyFont="1" applyBorder="1"/>
    <xf numFmtId="0" fontId="7" fillId="0" borderId="11" xfId="0" applyFont="1" applyBorder="1" applyAlignment="1">
      <alignment horizontal="left" vertical="top" wrapText="1"/>
    </xf>
    <xf numFmtId="0" fontId="13" fillId="0" borderId="0" xfId="1" applyFont="1" applyBorder="1" applyAlignment="1"/>
    <xf numFmtId="0" fontId="15" fillId="0" borderId="2" xfId="1" applyFont="1" applyBorder="1" applyAlignment="1"/>
    <xf numFmtId="0" fontId="15" fillId="0" borderId="1" xfId="1" applyFont="1" applyBorder="1" applyAlignment="1"/>
    <xf numFmtId="0" fontId="3" fillId="5" borderId="3" xfId="0" applyFont="1" applyFill="1" applyBorder="1"/>
    <xf numFmtId="0" fontId="7" fillId="5" borderId="2" xfId="0" applyFont="1" applyFill="1" applyBorder="1"/>
    <xf numFmtId="0" fontId="0" fillId="0" borderId="10" xfId="0" applyBorder="1"/>
    <xf numFmtId="0" fontId="7" fillId="0" borderId="14" xfId="0" applyFont="1" applyBorder="1"/>
    <xf numFmtId="0" fontId="7" fillId="0" borderId="15" xfId="0" applyFont="1" applyBorder="1"/>
    <xf numFmtId="164" fontId="7" fillId="0" borderId="15" xfId="0" applyNumberFormat="1" applyFont="1" applyBorder="1"/>
    <xf numFmtId="0" fontId="7" fillId="0" borderId="16" xfId="0" applyNumberFormat="1" applyFont="1" applyBorder="1"/>
    <xf numFmtId="0" fontId="5" fillId="5" borderId="3" xfId="0" applyFont="1" applyFill="1" applyBorder="1" applyAlignment="1">
      <alignment horizontal="right"/>
    </xf>
    <xf numFmtId="164" fontId="5" fillId="5" borderId="1" xfId="0" applyNumberFormat="1" applyFont="1" applyFill="1" applyBorder="1"/>
    <xf numFmtId="0" fontId="3" fillId="10" borderId="24" xfId="0" applyFont="1" applyFill="1" applyBorder="1"/>
    <xf numFmtId="0" fontId="20" fillId="9" borderId="25" xfId="0" applyFont="1" applyFill="1" applyBorder="1"/>
    <xf numFmtId="0" fontId="5" fillId="10" borderId="20" xfId="0" applyFont="1" applyFill="1" applyBorder="1" applyAlignment="1">
      <alignment horizontal="right"/>
    </xf>
    <xf numFmtId="0" fontId="5" fillId="10" borderId="21" xfId="0" applyFont="1" applyFill="1" applyBorder="1" applyAlignment="1">
      <alignment horizontal="right"/>
    </xf>
    <xf numFmtId="164" fontId="19" fillId="9" borderId="23" xfId="0" applyNumberFormat="1" applyFont="1" applyFill="1" applyBorder="1" applyAlignment="1">
      <alignment horizontal="right"/>
    </xf>
    <xf numFmtId="164" fontId="20" fillId="9" borderId="22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0" fillId="9" borderId="26" xfId="0" applyFont="1" applyFill="1" applyBorder="1"/>
    <xf numFmtId="164" fontId="20" fillId="9" borderId="27" xfId="0" applyNumberFormat="1" applyFont="1" applyFill="1" applyBorder="1" applyAlignment="1">
      <alignment horizontal="right"/>
    </xf>
    <xf numFmtId="164" fontId="19" fillId="9" borderId="28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right"/>
    </xf>
    <xf numFmtId="164" fontId="19" fillId="11" borderId="23" xfId="0" applyNumberFormat="1" applyFont="1" applyFill="1" applyBorder="1" applyAlignment="1">
      <alignment horizontal="right"/>
    </xf>
    <xf numFmtId="164" fontId="19" fillId="11" borderId="28" xfId="0" applyNumberFormat="1" applyFont="1" applyFill="1" applyBorder="1" applyAlignment="1">
      <alignment horizontal="right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8" fillId="11" borderId="14" xfId="0" applyFont="1" applyFill="1" applyBorder="1" applyAlignment="1">
      <alignment horizontal="center" wrapText="1"/>
    </xf>
    <xf numFmtId="0" fontId="18" fillId="11" borderId="15" xfId="0" applyFont="1" applyFill="1" applyBorder="1" applyAlignment="1">
      <alignment horizontal="center" wrapText="1"/>
    </xf>
    <xf numFmtId="0" fontId="18" fillId="11" borderId="16" xfId="0" applyFont="1" applyFill="1" applyBorder="1" applyAlignment="1">
      <alignment horizont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7" fillId="11" borderId="1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right"/>
    </xf>
    <xf numFmtId="0" fontId="14" fillId="8" borderId="2" xfId="0" applyFont="1" applyFill="1" applyBorder="1" applyAlignment="1">
      <alignment horizontal="righ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4" fillId="2" borderId="3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3" fillId="0" borderId="2" xfId="1" applyFont="1" applyBorder="1" applyAlignment="1"/>
    <xf numFmtId="0" fontId="13" fillId="0" borderId="1" xfId="1" applyFont="1" applyBorder="1" applyAlignment="1"/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scheme val="none"/>
      </font>
      <numFmt numFmtId="164" formatCode="#,##0.00\ &quot;€&quot;"/>
      <fill>
        <patternFill patternType="solid">
          <fgColor indexed="64"/>
          <bgColor theme="9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scheme val="none"/>
      </font>
      <fill>
        <patternFill patternType="solid">
          <fgColor indexed="64"/>
          <bgColor theme="9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medium">
          <color indexed="64"/>
        </top>
      </border>
    </dxf>
    <dxf>
      <font>
        <b val="0"/>
        <i val="0"/>
        <strike val="0"/>
        <outline val="0"/>
        <shadow val="0"/>
        <u val="none"/>
        <vertAlign val="baseline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2:G27" totalsRowShown="0" headerRowDxfId="42" dataDxfId="41">
  <autoFilter ref="B12:G27" xr:uid="{00000000-0009-0000-0100-000001000000}"/>
  <tableColumns count="6">
    <tableColumn id="1" xr3:uid="{00000000-0010-0000-0000-000001000000}" name="Item" dataDxfId="40"/>
    <tableColumn id="2" xr3:uid="{00000000-0010-0000-0000-000002000000}" name="Description" dataDxfId="39"/>
    <tableColumn id="3" xr3:uid="{00000000-0010-0000-0000-000003000000}" name="Units" dataDxfId="38"/>
    <tableColumn id="4" xr3:uid="{00000000-0010-0000-0000-000004000000}" name="Costs per unit" dataDxfId="37"/>
    <tableColumn id="5" xr3:uid="{00000000-0010-0000-0000-000005000000}" name="Costs" dataDxfId="36">
      <calculatedColumnFormula>IF(NOT(ISBLANK(Tabelle1[[#This Row],[Units]])),Tabelle1[[#This Row],[Units]]*Tabelle1[[#This Row],[Costs per unit]], "")</calculatedColumnFormula>
    </tableColumn>
    <tableColumn id="6" xr3:uid="{00000000-0010-0000-0000-000006000000}" name="*Basis of calculation" dataDxfId="3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15" displayName="Tabelle15" ref="B34:H39" totalsRowShown="0" headerRowDxfId="34" dataDxfId="33">
  <autoFilter ref="B34:H39" xr:uid="{00000000-0009-0000-0100-000004000000}"/>
  <tableColumns count="7">
    <tableColumn id="1" xr3:uid="{00000000-0010-0000-0100-000001000000}" name="Job description" dataDxfId="32"/>
    <tableColumn id="2" xr3:uid="{00000000-0010-0000-0100-000002000000}" name="Type of position" dataDxfId="31"/>
    <tableColumn id="7" xr3:uid="{00000000-0010-0000-0100-000007000000}" name="Remuneration per hour" dataDxfId="30"/>
    <tableColumn id="3" xr3:uid="{00000000-0010-0000-0100-000003000000}" name="Hours per week" dataDxfId="29"/>
    <tableColumn id="4" xr3:uid="{00000000-0010-0000-0100-000004000000}" name="Number of months employed" dataDxfId="28"/>
    <tableColumn id="6" xr3:uid="{00000000-0010-0000-0100-000006000000}" name="Employer's contribution_x000a_(24,6 % or 28.29 %, stated as multiplier)" dataDxfId="27"/>
    <tableColumn id="5" xr3:uid="{00000000-0010-0000-0100-000005000000}" name="Costs" dataDxfId="26">
      <calculatedColumnFormula>PRODUCT(D35:G35)*4.348</calculatedColumnFormula>
    </tableColumn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1534" displayName="Tabelle1534" ref="B49:F54" headerRowDxfId="25" dataDxfId="24">
  <autoFilter ref="B49:F54" xr:uid="{00000000-0009-0000-0100-000003000000}"/>
  <tableColumns count="5">
    <tableColumn id="1" xr3:uid="{00000000-0010-0000-0200-000001000000}" name="Job description" totalsRowLabel="Ergebnis" dataDxfId="23" totalsRowDxfId="22"/>
    <tableColumn id="2" xr3:uid="{00000000-0010-0000-0200-000002000000}" name="Remuneration per hour" dataDxfId="21" totalsRowDxfId="20"/>
    <tableColumn id="7" xr3:uid="{00000000-0010-0000-0200-000007000000}" name="Hours per month" dataDxfId="19" totalsRowDxfId="18"/>
    <tableColumn id="3" xr3:uid="{00000000-0010-0000-0200-000003000000}" name="Number of months employed" dataDxfId="17" totalsRowDxfId="16"/>
    <tableColumn id="4" xr3:uid="{00000000-0010-0000-0200-000004000000}" name="Costs" totalsRowFunction="sum" dataDxfId="15" totalsRowDxfId="14">
      <calculatedColumnFormula>PRODUCT(C50:E50)</calculatedColumnFormula>
    </tableColumn>
  </tableColumns>
  <tableStyleInfo name="TableStyleLight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le153" displayName="Tabelle153" ref="B42:F46" totalsRowShown="0" headerRowDxfId="13" dataDxfId="12" totalsRowDxfId="11" totalsRowBorderDxfId="10">
  <autoFilter ref="B42:F46" xr:uid="{00000000-0009-0000-0100-000002000000}"/>
  <tableColumns count="5">
    <tableColumn id="1" xr3:uid="{00000000-0010-0000-0300-000001000000}" name="Job description" dataDxfId="9" totalsRowDxfId="8"/>
    <tableColumn id="2" xr3:uid="{00000000-0010-0000-0300-000002000000}" name="Salary group TVL; level" dataDxfId="7" totalsRowDxfId="6"/>
    <tableColumn id="7" xr3:uid="{00000000-0010-0000-0300-000007000000}" name="Percentage of the position" dataDxfId="5" totalsRowDxfId="4"/>
    <tableColumn id="3" xr3:uid="{00000000-0010-0000-0300-000003000000}" name="Number of months employed" dataDxfId="3" totalsRowDxfId="2"/>
    <tableColumn id="4" xr3:uid="{00000000-0010-0000-0300-000004000000}" name="Costs" dataDxfId="1" totalsRow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7"/>
  <sheetViews>
    <sheetView tabSelected="1" zoomScaleNormal="100" workbookViewId="0">
      <selection activeCell="G37" sqref="G37"/>
    </sheetView>
  </sheetViews>
  <sheetFormatPr baseColWidth="10" defaultColWidth="10.85546875" defaultRowHeight="16.5"/>
  <cols>
    <col min="1" max="1" width="10.85546875" style="7"/>
    <col min="2" max="2" width="25" style="7" customWidth="1"/>
    <col min="3" max="3" width="26.5703125" style="7" customWidth="1"/>
    <col min="4" max="4" width="21.140625" style="7" customWidth="1"/>
    <col min="5" max="5" width="25.5703125" style="7" customWidth="1"/>
    <col min="6" max="6" width="26.85546875" style="7" customWidth="1"/>
    <col min="7" max="7" width="32.42578125" style="7" customWidth="1"/>
    <col min="8" max="8" width="36.5703125" style="7" customWidth="1"/>
    <col min="9" max="9" width="14.42578125" style="7" customWidth="1"/>
    <col min="10" max="10" width="16.42578125" style="7" customWidth="1"/>
    <col min="11" max="11" width="19.5703125" style="7" customWidth="1"/>
    <col min="12" max="12" width="31.42578125" style="7" customWidth="1"/>
    <col min="13" max="13" width="11.42578125" style="7" customWidth="1"/>
    <col min="14" max="16384" width="10.85546875" style="7"/>
  </cols>
  <sheetData>
    <row r="1" spans="2:7" ht="17.25" thickBot="1"/>
    <row r="2" spans="2:7">
      <c r="C2" s="66" t="s">
        <v>46</v>
      </c>
      <c r="D2" s="67"/>
      <c r="E2" s="67"/>
      <c r="F2" s="68"/>
    </row>
    <row r="3" spans="2:7">
      <c r="C3" s="69"/>
      <c r="D3" s="70"/>
      <c r="E3" s="70"/>
      <c r="F3" s="71"/>
    </row>
    <row r="4" spans="2:7" ht="21.6" customHeight="1">
      <c r="C4" s="72" t="s">
        <v>44</v>
      </c>
      <c r="D4" s="73"/>
      <c r="E4" s="73"/>
      <c r="F4" s="74"/>
    </row>
    <row r="5" spans="2:7">
      <c r="C5" s="72"/>
      <c r="D5" s="73"/>
      <c r="E5" s="73"/>
      <c r="F5" s="74"/>
    </row>
    <row r="6" spans="2:7">
      <c r="C6" s="72" t="s">
        <v>45</v>
      </c>
      <c r="D6" s="73"/>
      <c r="E6" s="73"/>
      <c r="F6" s="74"/>
    </row>
    <row r="7" spans="2:7" ht="17.25" thickBot="1">
      <c r="C7" s="75"/>
      <c r="D7" s="76"/>
      <c r="E7" s="76"/>
      <c r="F7" s="77"/>
    </row>
    <row r="9" spans="2:7" ht="17.25" thickBot="1"/>
    <row r="10" spans="2:7" ht="27">
      <c r="B10" s="90" t="s">
        <v>0</v>
      </c>
      <c r="C10" s="91"/>
      <c r="D10" s="91"/>
      <c r="E10" s="91"/>
      <c r="F10" s="91"/>
      <c r="G10" s="92"/>
    </row>
    <row r="11" spans="2:7" ht="90" customHeight="1">
      <c r="B11" s="87" t="s">
        <v>1</v>
      </c>
      <c r="C11" s="88"/>
      <c r="D11" s="88"/>
      <c r="E11" s="88"/>
      <c r="F11" s="88"/>
      <c r="G11" s="89"/>
    </row>
    <row r="12" spans="2:7">
      <c r="B12" s="10" t="s">
        <v>2</v>
      </c>
      <c r="C12" s="11" t="s">
        <v>3</v>
      </c>
      <c r="D12" s="11" t="s">
        <v>4</v>
      </c>
      <c r="E12" s="11" t="s">
        <v>5</v>
      </c>
      <c r="F12" s="11" t="s">
        <v>6</v>
      </c>
      <c r="G12" s="12" t="s">
        <v>7</v>
      </c>
    </row>
    <row r="13" spans="2:7">
      <c r="B13" s="10" t="s">
        <v>8</v>
      </c>
      <c r="C13" s="11" t="s">
        <v>33</v>
      </c>
      <c r="D13" s="11">
        <v>1</v>
      </c>
      <c r="E13" s="13">
        <v>450</v>
      </c>
      <c r="F13" s="13">
        <f>IF(NOT(ISBLANK(Tabelle1[[#This Row],[Units]])),Tabelle1[[#This Row],[Units]]*Tabelle1[[#This Row],[Costs per unit]], "")</f>
        <v>450</v>
      </c>
      <c r="G13" s="12" t="s">
        <v>34</v>
      </c>
    </row>
    <row r="14" spans="2:7">
      <c r="B14" s="10"/>
      <c r="C14" s="11"/>
      <c r="D14" s="11"/>
      <c r="E14" s="13"/>
      <c r="F14" s="13" t="str">
        <f>IF(NOT(ISBLANK(Tabelle1[[#This Row],[Units]])),Tabelle1[[#This Row],[Units]]*Tabelle1[[#This Row],[Costs per unit]], "")</f>
        <v/>
      </c>
      <c r="G14" s="12"/>
    </row>
    <row r="15" spans="2:7">
      <c r="B15" s="43"/>
      <c r="C15" s="1"/>
      <c r="D15" s="1"/>
      <c r="E15" s="56"/>
      <c r="F15" s="13" t="str">
        <f>IF(NOT(ISBLANK(Tabelle1[[#This Row],[Units]])),Tabelle1[[#This Row],[Units]]*Tabelle1[[#This Row],[Costs per unit]], "")</f>
        <v/>
      </c>
      <c r="G15" s="12"/>
    </row>
    <row r="16" spans="2:7">
      <c r="B16" s="10"/>
      <c r="C16" s="11"/>
      <c r="D16" s="11"/>
      <c r="E16" s="13"/>
      <c r="F16" s="13"/>
      <c r="G16" s="12"/>
    </row>
    <row r="17" spans="2:8">
      <c r="B17" s="10"/>
      <c r="C17" s="11"/>
      <c r="D17" s="11"/>
      <c r="E17" s="13"/>
      <c r="F17" s="13" t="str">
        <f>IF(NOT(ISBLANK(Tabelle1[[#This Row],[Units]])),Tabelle1[[#This Row],[Units]]*Tabelle1[[#This Row],[Costs per unit]], "")</f>
        <v/>
      </c>
      <c r="G17" s="12"/>
    </row>
    <row r="18" spans="2:8">
      <c r="B18" s="10"/>
      <c r="C18" s="11"/>
      <c r="D18" s="11"/>
      <c r="E18" s="13"/>
      <c r="F18" s="13" t="str">
        <f>IF(NOT(ISBLANK(Tabelle1[[#This Row],[Units]])),Tabelle1[[#This Row],[Units]]*Tabelle1[[#This Row],[Costs per unit]], "")</f>
        <v/>
      </c>
      <c r="G18" s="12"/>
    </row>
    <row r="19" spans="2:8">
      <c r="B19" s="10"/>
      <c r="C19" s="11"/>
      <c r="D19" s="11"/>
      <c r="E19" s="13"/>
      <c r="F19" s="13" t="str">
        <f>IF(NOT(ISBLANK(Tabelle1[[#This Row],[Units]])),Tabelle1[[#This Row],[Units]]*Tabelle1[[#This Row],[Costs per unit]], "")</f>
        <v/>
      </c>
      <c r="G19" s="12"/>
    </row>
    <row r="20" spans="2:8">
      <c r="B20" s="10"/>
      <c r="C20" s="11"/>
      <c r="D20" s="11"/>
      <c r="E20" s="13"/>
      <c r="F20" s="13" t="str">
        <f>IF(NOT(ISBLANK(Tabelle1[[#This Row],[Units]])),Tabelle1[[#This Row],[Units]]*Tabelle1[[#This Row],[Costs per unit]], "")</f>
        <v/>
      </c>
      <c r="G20" s="12"/>
    </row>
    <row r="21" spans="2:8">
      <c r="B21" s="10"/>
      <c r="C21" s="11"/>
      <c r="D21" s="11"/>
      <c r="E21" s="13"/>
      <c r="F21" s="13" t="str">
        <f>IF(NOT(ISBLANK(Tabelle1[[#This Row],[Units]])),Tabelle1[[#This Row],[Units]]*Tabelle1[[#This Row],[Costs per unit]], "")</f>
        <v/>
      </c>
      <c r="G21" s="12"/>
    </row>
    <row r="22" spans="2:8">
      <c r="B22" s="10"/>
      <c r="C22" s="11"/>
      <c r="D22" s="11"/>
      <c r="E22" s="13"/>
      <c r="F22" s="13" t="str">
        <f>IF(NOT(ISBLANK(Tabelle1[[#This Row],[Units]])),Tabelle1[[#This Row],[Units]]*Tabelle1[[#This Row],[Costs per unit]], "")</f>
        <v/>
      </c>
      <c r="G22" s="12"/>
    </row>
    <row r="23" spans="2:8">
      <c r="B23" s="10"/>
      <c r="C23" s="11"/>
      <c r="D23" s="11"/>
      <c r="E23" s="13"/>
      <c r="F23" s="13" t="str">
        <f>IF(NOT(ISBLANK(Tabelle1[[#This Row],[Units]])),Tabelle1[[#This Row],[Units]]*Tabelle1[[#This Row],[Costs per unit]], "")</f>
        <v/>
      </c>
      <c r="G23" s="12"/>
    </row>
    <row r="24" spans="2:8">
      <c r="B24" s="10"/>
      <c r="C24" s="11"/>
      <c r="D24" s="11"/>
      <c r="E24" s="13"/>
      <c r="F24" s="13" t="str">
        <f>IF(NOT(ISBLANK(Tabelle1[[#This Row],[Units]])),Tabelle1[[#This Row],[Units]]*Tabelle1[[#This Row],[Costs per unit]], "")</f>
        <v/>
      </c>
      <c r="G24" s="12"/>
    </row>
    <row r="25" spans="2:8">
      <c r="B25" s="10"/>
      <c r="C25" s="11"/>
      <c r="D25" s="11"/>
      <c r="E25" s="13"/>
      <c r="F25" s="13" t="str">
        <f>IF(NOT(ISBLANK(Tabelle1[[#This Row],[Units]])),Tabelle1[[#This Row],[Units]]*Tabelle1[[#This Row],[Costs per unit]], "")</f>
        <v/>
      </c>
      <c r="G25" s="12"/>
    </row>
    <row r="26" spans="2:8">
      <c r="B26" s="10"/>
      <c r="C26" s="11"/>
      <c r="D26" s="11"/>
      <c r="E26" s="13"/>
      <c r="F26" s="13" t="str">
        <f>IF(NOT(ISBLANK(Tabelle1[[#This Row],[Units]])),Tabelle1[[#This Row],[Units]]*Tabelle1[[#This Row],[Costs per unit]], "")</f>
        <v/>
      </c>
      <c r="G26" s="12"/>
    </row>
    <row r="27" spans="2:8" ht="17.25" thickBot="1">
      <c r="B27" s="44"/>
      <c r="C27" s="45"/>
      <c r="D27" s="45"/>
      <c r="E27" s="46"/>
      <c r="F27" s="46" t="str">
        <f>IF(NOT(ISBLANK(Tabelle1[[#This Row],[Units]])),Tabelle1[[#This Row],[Units]]*Tabelle1[[#This Row],[Costs per unit]], "")</f>
        <v/>
      </c>
      <c r="G27" s="47"/>
    </row>
    <row r="28" spans="2:8" ht="21.75" thickBot="1">
      <c r="B28" s="14"/>
      <c r="C28" s="15"/>
      <c r="D28" s="15"/>
      <c r="E28" s="103" t="s">
        <v>9</v>
      </c>
      <c r="F28" s="104"/>
      <c r="G28" s="34">
        <f>SUM(Tabelle1[Costs])</f>
        <v>450</v>
      </c>
    </row>
    <row r="29" spans="2:8" customFormat="1" ht="15"/>
    <row r="30" spans="2:8" ht="17.25" thickBot="1"/>
    <row r="31" spans="2:8" ht="27">
      <c r="B31" s="93" t="s">
        <v>35</v>
      </c>
      <c r="C31" s="94"/>
      <c r="D31" s="94"/>
      <c r="E31" s="94"/>
      <c r="F31" s="94"/>
      <c r="G31" s="94"/>
      <c r="H31" s="95"/>
    </row>
    <row r="32" spans="2:8" ht="92.85" customHeight="1" thickBot="1">
      <c r="B32" s="87" t="s">
        <v>36</v>
      </c>
      <c r="C32" s="88"/>
      <c r="D32" s="88"/>
      <c r="E32" s="88"/>
      <c r="F32" s="88"/>
      <c r="G32" s="88"/>
      <c r="H32" s="89"/>
    </row>
    <row r="33" spans="2:8" s="33" customFormat="1" ht="23.25" thickBot="1">
      <c r="B33" s="101" t="s">
        <v>10</v>
      </c>
      <c r="C33" s="102"/>
      <c r="D33" s="102"/>
      <c r="E33" s="105"/>
      <c r="F33" s="105"/>
      <c r="G33" s="105"/>
      <c r="H33" s="106"/>
    </row>
    <row r="34" spans="2:8" ht="49.5">
      <c r="B34" s="10" t="s">
        <v>11</v>
      </c>
      <c r="C34" s="11" t="s">
        <v>12</v>
      </c>
      <c r="D34" s="25" t="s">
        <v>13</v>
      </c>
      <c r="E34" s="11" t="s">
        <v>14</v>
      </c>
      <c r="F34" s="16" t="s">
        <v>15</v>
      </c>
      <c r="G34" s="58" t="s">
        <v>57</v>
      </c>
      <c r="H34" s="17" t="s">
        <v>6</v>
      </c>
    </row>
    <row r="35" spans="2:8">
      <c r="B35" s="10" t="s">
        <v>16</v>
      </c>
      <c r="C35" s="11" t="s">
        <v>55</v>
      </c>
      <c r="D35" s="13">
        <v>13.25</v>
      </c>
      <c r="E35" s="11">
        <v>5</v>
      </c>
      <c r="F35" s="11">
        <v>4</v>
      </c>
      <c r="G35" s="11">
        <v>1.246</v>
      </c>
      <c r="H35" s="18">
        <f t="shared" ref="H35:H39" si="0">PRODUCT(D35:G35)*4.348</f>
        <v>1435.6661199999999</v>
      </c>
    </row>
    <row r="36" spans="2:8">
      <c r="B36" s="10"/>
      <c r="C36" s="11"/>
      <c r="D36" s="13"/>
      <c r="E36" s="11"/>
      <c r="F36" s="11"/>
      <c r="G36" s="11"/>
      <c r="H36" s="18">
        <f t="shared" si="0"/>
        <v>0</v>
      </c>
    </row>
    <row r="37" spans="2:8">
      <c r="B37" s="10"/>
      <c r="C37" s="11"/>
      <c r="D37" s="13"/>
      <c r="E37" s="11"/>
      <c r="F37" s="11"/>
      <c r="G37" s="11"/>
      <c r="H37" s="18">
        <f t="shared" si="0"/>
        <v>0</v>
      </c>
    </row>
    <row r="38" spans="2:8">
      <c r="B38" s="10"/>
      <c r="C38" s="11"/>
      <c r="D38" s="13"/>
      <c r="E38" s="11"/>
      <c r="F38" s="11"/>
      <c r="G38" s="11"/>
      <c r="H38" s="18">
        <f t="shared" si="0"/>
        <v>0</v>
      </c>
    </row>
    <row r="39" spans="2:8" ht="17.25" thickBot="1">
      <c r="B39" s="10"/>
      <c r="C39" s="11"/>
      <c r="D39" s="13"/>
      <c r="E39" s="11"/>
      <c r="F39" s="11"/>
      <c r="G39" s="11"/>
      <c r="H39" s="18">
        <f t="shared" si="0"/>
        <v>0</v>
      </c>
    </row>
    <row r="40" spans="2:8" ht="17.25" thickBot="1">
      <c r="B40" s="19"/>
      <c r="C40" s="20"/>
      <c r="D40" s="20"/>
      <c r="E40" s="20"/>
      <c r="F40" s="20"/>
      <c r="G40" s="48" t="s">
        <v>17</v>
      </c>
      <c r="H40" s="49">
        <f>SUM(Tabelle15[Costs])</f>
        <v>1435.6661199999999</v>
      </c>
    </row>
    <row r="41" spans="2:8" ht="23.25" thickBot="1">
      <c r="B41" s="101" t="s">
        <v>18</v>
      </c>
      <c r="C41" s="102"/>
      <c r="D41" s="39"/>
      <c r="E41" s="39"/>
      <c r="F41" s="40"/>
      <c r="G41" s="38"/>
      <c r="H41" s="38"/>
    </row>
    <row r="42" spans="2:8" ht="30">
      <c r="B42" s="10" t="s">
        <v>11</v>
      </c>
      <c r="C42" s="11" t="s">
        <v>19</v>
      </c>
      <c r="D42" s="16" t="s">
        <v>20</v>
      </c>
      <c r="E42" s="16" t="s">
        <v>15</v>
      </c>
      <c r="F42" s="37" t="s">
        <v>6</v>
      </c>
    </row>
    <row r="43" spans="2:8">
      <c r="B43" s="10" t="s">
        <v>21</v>
      </c>
      <c r="C43" s="11" t="s">
        <v>22</v>
      </c>
      <c r="D43" s="36">
        <v>0.25</v>
      </c>
      <c r="E43" s="22">
        <v>4</v>
      </c>
      <c r="F43" s="18"/>
    </row>
    <row r="44" spans="2:8">
      <c r="B44" s="10"/>
      <c r="C44" s="11"/>
      <c r="D44" s="36"/>
      <c r="E44" s="22"/>
      <c r="F44" s="18"/>
    </row>
    <row r="45" spans="2:8">
      <c r="B45" s="10"/>
      <c r="C45" s="11"/>
      <c r="D45" s="36"/>
      <c r="E45" s="22"/>
      <c r="F45" s="18"/>
    </row>
    <row r="46" spans="2:8" ht="17.25" thickBot="1">
      <c r="B46" s="10"/>
      <c r="C46" s="11"/>
      <c r="D46" s="36"/>
      <c r="E46" s="22"/>
      <c r="F46" s="18"/>
    </row>
    <row r="47" spans="2:8" ht="17.25" thickBot="1">
      <c r="B47" s="41"/>
      <c r="C47" s="42"/>
      <c r="D47" s="42"/>
      <c r="E47" s="8" t="s">
        <v>23</v>
      </c>
      <c r="F47" s="9">
        <f>SUM(F43:F46)</f>
        <v>0</v>
      </c>
    </row>
    <row r="48" spans="2:8" ht="30" customHeight="1" thickBot="1">
      <c r="B48" s="98" t="s">
        <v>24</v>
      </c>
      <c r="C48" s="99"/>
      <c r="D48" s="99"/>
      <c r="E48" s="99"/>
      <c r="F48" s="100"/>
    </row>
    <row r="49" spans="2:6" ht="30">
      <c r="B49" s="23" t="s">
        <v>11</v>
      </c>
      <c r="C49" s="24" t="s">
        <v>13</v>
      </c>
      <c r="D49" s="11" t="s">
        <v>25</v>
      </c>
      <c r="E49" s="25" t="s">
        <v>15</v>
      </c>
      <c r="F49" s="26" t="s">
        <v>6</v>
      </c>
    </row>
    <row r="50" spans="2:6">
      <c r="B50" s="10" t="s">
        <v>26</v>
      </c>
      <c r="C50" s="13">
        <v>31</v>
      </c>
      <c r="D50" s="21">
        <v>3</v>
      </c>
      <c r="E50" s="27">
        <v>1</v>
      </c>
      <c r="F50" s="18">
        <f t="shared" ref="F50:F53" si="1">PRODUCT(C50:E50)</f>
        <v>93</v>
      </c>
    </row>
    <row r="51" spans="2:6">
      <c r="B51" s="10"/>
      <c r="C51" s="13"/>
      <c r="D51" s="28"/>
      <c r="E51" s="24"/>
      <c r="F51" s="18">
        <f t="shared" si="1"/>
        <v>0</v>
      </c>
    </row>
    <row r="52" spans="2:6">
      <c r="B52" s="10"/>
      <c r="C52" s="13"/>
      <c r="D52" s="28"/>
      <c r="E52" s="24"/>
      <c r="F52" s="18">
        <f t="shared" si="1"/>
        <v>0</v>
      </c>
    </row>
    <row r="53" spans="2:6" ht="17.25" thickBot="1">
      <c r="B53" s="10"/>
      <c r="C53" s="13"/>
      <c r="D53" s="13"/>
      <c r="E53" s="24"/>
      <c r="F53" s="18">
        <f t="shared" si="1"/>
        <v>0</v>
      </c>
    </row>
    <row r="54" spans="2:6" customFormat="1" ht="17.25" thickBot="1">
      <c r="B54" s="19"/>
      <c r="C54" s="20"/>
      <c r="D54" s="29"/>
      <c r="E54" s="8" t="s">
        <v>27</v>
      </c>
      <c r="F54" s="9">
        <f>SUM(F50:F53)</f>
        <v>93</v>
      </c>
    </row>
    <row r="55" spans="2:6" customFormat="1" ht="21.75" thickBot="1">
      <c r="B55" s="96" t="s">
        <v>37</v>
      </c>
      <c r="C55" s="97"/>
      <c r="D55" s="35">
        <f>SUM(H40,F47,F54)</f>
        <v>1528.6661199999999</v>
      </c>
      <c r="E55" s="7"/>
      <c r="F55" s="7"/>
    </row>
    <row r="56" spans="2:6" customFormat="1" ht="15"/>
    <row r="57" spans="2:6" ht="17.25" thickBot="1"/>
    <row r="58" spans="2:6" ht="30.75" thickBot="1">
      <c r="B58" s="30" t="s">
        <v>28</v>
      </c>
      <c r="C58" s="31"/>
      <c r="D58" s="32">
        <f>SUM(G28,D55)</f>
        <v>1978.6661199999999</v>
      </c>
    </row>
    <row r="60" spans="2:6" ht="17.25" thickBot="1"/>
    <row r="61" spans="2:6" ht="26.45" customHeight="1">
      <c r="B61" s="81" t="s">
        <v>38</v>
      </c>
      <c r="C61" s="82"/>
      <c r="D61" s="82"/>
      <c r="E61" s="83"/>
    </row>
    <row r="62" spans="2:6" ht="18" customHeight="1">
      <c r="B62" s="84"/>
      <c r="C62" s="85"/>
      <c r="D62" s="85"/>
      <c r="E62" s="86"/>
    </row>
    <row r="63" spans="2:6" ht="32.450000000000003" customHeight="1" thickBot="1">
      <c r="B63" s="78" t="s">
        <v>39</v>
      </c>
      <c r="C63" s="79"/>
      <c r="D63" s="79"/>
      <c r="E63" s="80"/>
    </row>
    <row r="64" spans="2:6" ht="17.25" thickBot="1">
      <c r="B64" s="50"/>
      <c r="C64" s="51">
        <v>2024</v>
      </c>
      <c r="D64" s="51">
        <v>2025</v>
      </c>
      <c r="E64" s="59">
        <v>2026</v>
      </c>
    </row>
    <row r="65" spans="2:5" ht="17.25" thickTop="1">
      <c r="B65" s="52" t="s">
        <v>0</v>
      </c>
      <c r="C65" s="55"/>
      <c r="D65" s="55"/>
      <c r="E65" s="60"/>
    </row>
    <row r="66" spans="2:5" ht="17.25" thickBot="1">
      <c r="B66" s="53" t="s">
        <v>35</v>
      </c>
      <c r="C66" s="54"/>
      <c r="D66" s="54"/>
      <c r="E66" s="61"/>
    </row>
    <row r="67" spans="2:5" ht="17.25" thickBot="1">
      <c r="B67" s="63" t="s">
        <v>42</v>
      </c>
      <c r="C67" s="64">
        <f>SUM(C65:C66)</f>
        <v>0</v>
      </c>
      <c r="D67" s="64">
        <f>SUM(D65:D66)</f>
        <v>0</v>
      </c>
      <c r="E67" s="65">
        <f>SUM(E65:E66)</f>
        <v>0</v>
      </c>
    </row>
  </sheetData>
  <mergeCells count="15">
    <mergeCell ref="C2:F3"/>
    <mergeCell ref="C4:F5"/>
    <mergeCell ref="C6:F7"/>
    <mergeCell ref="B63:E63"/>
    <mergeCell ref="B61:E62"/>
    <mergeCell ref="B32:H32"/>
    <mergeCell ref="B10:G10"/>
    <mergeCell ref="B31:H31"/>
    <mergeCell ref="B11:G11"/>
    <mergeCell ref="B55:C55"/>
    <mergeCell ref="B48:F48"/>
    <mergeCell ref="B41:C41"/>
    <mergeCell ref="E28:F28"/>
    <mergeCell ref="B33:D33"/>
    <mergeCell ref="E33:H33"/>
  </mergeCells>
  <dataValidations count="3">
    <dataValidation type="list" allowBlank="1" showInputMessage="1" showErrorMessage="1" sqref="C35:C39 C54 C56" xr:uid="{00000000-0002-0000-0000-000000000000}">
      <formula1>"student assistants, technical assistant, research assistants"</formula1>
    </dataValidation>
    <dataValidation type="list" allowBlank="1" showInputMessage="1" showErrorMessage="1" sqref="G36:G39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"1,2824, 1,23"</x12ac:list>
        </mc:Choice>
        <mc:Fallback>
          <formula1>"1,2824, 1,23"</formula1>
        </mc:Fallback>
      </mc:AlternateContent>
    </dataValidation>
    <dataValidation type="list" allowBlank="1" showInputMessage="1" showErrorMessage="1" sqref="G35" xr:uid="{B22C8DF0-4CDA-4CAB-BE2F-9E95B9348A76}">
      <mc:AlternateContent xmlns:x12ac="http://schemas.microsoft.com/office/spreadsheetml/2011/1/ac" xmlns:mc="http://schemas.openxmlformats.org/markup-compatibility/2006">
        <mc:Choice Requires="x12ac">
          <x12ac:list>"1,2829"," 1,246"</x12ac:list>
        </mc:Choice>
        <mc:Fallback>
          <formula1>"1,2829, 1,246"</formula1>
        </mc:Fallback>
      </mc:AlternateContent>
    </dataValidation>
  </dataValidations>
  <pageMargins left="0.7" right="0.7" top="0.78740157499999996" bottom="0.78740157499999996" header="0.3" footer="0.3"/>
  <pageSetup paperSize="9" orientation="portrait" horizontalDpi="1200" verticalDpi="1200" r:id="rId1"/>
  <ignoredErrors>
    <ignoredError sqref="F54" calculatedColumn="1"/>
  </ignoredErrors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zoomScale="130" zoomScaleNormal="130" workbookViewId="0">
      <selection activeCell="E6" sqref="E6:H8"/>
    </sheetView>
  </sheetViews>
  <sheetFormatPr baseColWidth="10" defaultRowHeight="15"/>
  <cols>
    <col min="2" max="2" width="34.42578125" customWidth="1"/>
  </cols>
  <sheetData>
    <row r="2" spans="2:8" ht="15.75" thickBot="1"/>
    <row r="3" spans="2:8" ht="16.5" thickBot="1">
      <c r="B3" s="107" t="s">
        <v>29</v>
      </c>
      <c r="C3" s="108"/>
      <c r="D3" s="108"/>
      <c r="E3" s="108"/>
      <c r="F3" s="108"/>
      <c r="G3" s="108"/>
      <c r="H3" s="109"/>
    </row>
    <row r="4" spans="2:8" ht="4.5" customHeight="1" thickBot="1"/>
    <row r="5" spans="2:8" ht="26.25" thickBot="1">
      <c r="B5" s="3"/>
      <c r="C5" s="57" t="s">
        <v>47</v>
      </c>
      <c r="D5" s="62" t="s">
        <v>49</v>
      </c>
      <c r="E5" s="116" t="s">
        <v>30</v>
      </c>
      <c r="F5" s="117"/>
      <c r="G5" s="117"/>
      <c r="H5" s="118"/>
    </row>
    <row r="6" spans="2:8" ht="26.25" thickBot="1">
      <c r="B6" s="6" t="s">
        <v>31</v>
      </c>
      <c r="C6" s="5" t="s">
        <v>48</v>
      </c>
      <c r="D6" s="5" t="s">
        <v>50</v>
      </c>
      <c r="E6" s="119" t="s">
        <v>56</v>
      </c>
      <c r="F6" s="120"/>
      <c r="G6" s="120"/>
      <c r="H6" s="121"/>
    </row>
    <row r="7" spans="2:8" ht="60" customHeight="1" thickBot="1">
      <c r="B7" s="3" t="s">
        <v>40</v>
      </c>
      <c r="C7" s="57" t="s">
        <v>53</v>
      </c>
      <c r="D7" s="62" t="s">
        <v>51</v>
      </c>
      <c r="E7" s="122"/>
      <c r="F7" s="123"/>
      <c r="G7" s="123"/>
      <c r="H7" s="124"/>
    </row>
    <row r="8" spans="2:8" ht="51.75" thickBot="1">
      <c r="B8" s="3" t="s">
        <v>41</v>
      </c>
      <c r="C8" s="4" t="s">
        <v>54</v>
      </c>
      <c r="D8" s="4" t="s">
        <v>52</v>
      </c>
      <c r="E8" s="125"/>
      <c r="F8" s="126"/>
      <c r="G8" s="126"/>
      <c r="H8" s="127"/>
    </row>
    <row r="9" spans="2:8" ht="15.75" thickBot="1"/>
    <row r="10" spans="2:8" ht="16.5" thickBot="1">
      <c r="B10" s="110" t="s">
        <v>32</v>
      </c>
      <c r="C10" s="111"/>
      <c r="D10" s="111"/>
      <c r="E10" s="111"/>
      <c r="F10" s="111"/>
      <c r="G10" s="111"/>
      <c r="H10" s="112"/>
    </row>
    <row r="11" spans="2:8" ht="3.75" customHeight="1" thickBot="1">
      <c r="C11" s="2"/>
      <c r="D11" s="2"/>
      <c r="E11" s="2"/>
      <c r="F11" s="2"/>
      <c r="G11" s="2"/>
      <c r="H11" s="2"/>
    </row>
    <row r="12" spans="2:8" ht="75" customHeight="1" thickBot="1">
      <c r="B12" s="113" t="s">
        <v>43</v>
      </c>
      <c r="C12" s="114"/>
      <c r="D12" s="114"/>
      <c r="E12" s="114"/>
      <c r="F12" s="114"/>
      <c r="G12" s="114"/>
      <c r="H12" s="115"/>
    </row>
    <row r="16" spans="2:8">
      <c r="C16" s="1"/>
      <c r="D16" s="1"/>
    </row>
    <row r="20" spans="6:6">
      <c r="F20" s="1"/>
    </row>
    <row r="21" spans="6:6">
      <c r="F21" s="1"/>
    </row>
  </sheetData>
  <mergeCells count="5">
    <mergeCell ref="B3:H3"/>
    <mergeCell ref="B10:H10"/>
    <mergeCell ref="B12:H12"/>
    <mergeCell ref="E5:H5"/>
    <mergeCell ref="E6:H8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Calculation template</vt:lpstr>
      <vt:lpstr>Information remuneration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Köhler</dc:creator>
  <cp:lastModifiedBy>Natalie Fichte</cp:lastModifiedBy>
  <dcterms:created xsi:type="dcterms:W3CDTF">2021-09-30T07:54:58Z</dcterms:created>
  <dcterms:modified xsi:type="dcterms:W3CDTF">2025-07-22T06:16:43Z</dcterms:modified>
</cp:coreProperties>
</file>